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F83" i="1"/>
  <c r="D83"/>
  <c r="B83"/>
  <c r="E82"/>
  <c r="C82"/>
  <c r="G82" s="1"/>
  <c r="E81"/>
  <c r="C81"/>
  <c r="G81" s="1"/>
  <c r="E80"/>
  <c r="C80"/>
  <c r="G80" s="1"/>
  <c r="E79"/>
  <c r="C79"/>
  <c r="G79" s="1"/>
  <c r="E78"/>
  <c r="C78"/>
  <c r="G78" s="1"/>
  <c r="E77"/>
  <c r="C77"/>
  <c r="G77" s="1"/>
  <c r="E76"/>
  <c r="C76"/>
  <c r="G76" s="1"/>
  <c r="E75"/>
  <c r="C75"/>
  <c r="G75" s="1"/>
  <c r="E74"/>
  <c r="C74"/>
  <c r="G74" s="1"/>
  <c r="E73"/>
  <c r="C73"/>
  <c r="G73" s="1"/>
  <c r="E72"/>
  <c r="C72"/>
  <c r="G72" s="1"/>
  <c r="E71"/>
  <c r="C71"/>
  <c r="G71" s="1"/>
  <c r="E70"/>
  <c r="C70"/>
  <c r="G70" s="1"/>
  <c r="E69"/>
  <c r="C69"/>
  <c r="G69" s="1"/>
  <c r="E68"/>
  <c r="C68"/>
  <c r="G68" s="1"/>
  <c r="E67"/>
  <c r="C67"/>
  <c r="G67" s="1"/>
  <c r="E66"/>
  <c r="C66"/>
  <c r="G66" s="1"/>
  <c r="E65"/>
  <c r="C65"/>
  <c r="G65" s="1"/>
  <c r="E64"/>
  <c r="C64"/>
  <c r="G64" s="1"/>
  <c r="E63"/>
  <c r="C63"/>
  <c r="G63" s="1"/>
  <c r="E62"/>
  <c r="C62"/>
  <c r="G62" s="1"/>
  <c r="E61"/>
  <c r="C61"/>
  <c r="G61" s="1"/>
  <c r="E60"/>
  <c r="C60"/>
  <c r="G60" s="1"/>
  <c r="E59"/>
  <c r="C59"/>
  <c r="G59" s="1"/>
  <c r="E58"/>
  <c r="C58"/>
  <c r="G58" s="1"/>
  <c r="E57"/>
  <c r="C57"/>
  <c r="G57" s="1"/>
  <c r="E56"/>
  <c r="C56"/>
  <c r="G56" s="1"/>
  <c r="E55"/>
  <c r="C55"/>
  <c r="G55" s="1"/>
  <c r="E54"/>
  <c r="C54"/>
  <c r="G54" s="1"/>
  <c r="E53"/>
  <c r="C53"/>
  <c r="G53" s="1"/>
  <c r="E52"/>
  <c r="C52"/>
  <c r="G52" s="1"/>
  <c r="E51"/>
  <c r="C51"/>
  <c r="G51" s="1"/>
  <c r="E50"/>
  <c r="C50"/>
  <c r="G50" s="1"/>
  <c r="E49"/>
  <c r="C49"/>
  <c r="G49" s="1"/>
  <c r="E48"/>
  <c r="C48"/>
  <c r="G48" s="1"/>
  <c r="E47"/>
  <c r="C47"/>
  <c r="G47" s="1"/>
  <c r="E46"/>
  <c r="C46"/>
  <c r="G46" s="1"/>
  <c r="E45"/>
  <c r="C45"/>
  <c r="G45" s="1"/>
  <c r="E44"/>
  <c r="C44"/>
  <c r="G44" s="1"/>
  <c r="E43"/>
  <c r="C43"/>
  <c r="G43" s="1"/>
  <c r="E42"/>
  <c r="C42"/>
  <c r="G42" s="1"/>
  <c r="E41"/>
  <c r="C41"/>
  <c r="G41" s="1"/>
  <c r="E40"/>
  <c r="C40"/>
  <c r="G40" s="1"/>
  <c r="E39"/>
  <c r="C39"/>
  <c r="G39" s="1"/>
  <c r="E38"/>
  <c r="C38"/>
  <c r="G38" s="1"/>
  <c r="E37"/>
  <c r="C37"/>
  <c r="G37" s="1"/>
  <c r="E36"/>
  <c r="C36"/>
  <c r="G36" s="1"/>
  <c r="E35"/>
  <c r="C35"/>
  <c r="G35" s="1"/>
  <c r="E34"/>
  <c r="C34"/>
  <c r="G34" s="1"/>
  <c r="E33"/>
  <c r="C33"/>
  <c r="G33" s="1"/>
  <c r="E32"/>
  <c r="C32"/>
  <c r="G32" s="1"/>
  <c r="E31"/>
  <c r="C31"/>
  <c r="G31" s="1"/>
  <c r="E30"/>
  <c r="C30"/>
  <c r="G30" s="1"/>
  <c r="E29"/>
  <c r="C29"/>
  <c r="G29" s="1"/>
  <c r="E28"/>
  <c r="C28"/>
  <c r="G28" s="1"/>
  <c r="E27"/>
  <c r="C27"/>
  <c r="G27" s="1"/>
  <c r="E26"/>
  <c r="C26"/>
  <c r="G26" s="1"/>
  <c r="E25"/>
  <c r="C25"/>
  <c r="G25" s="1"/>
  <c r="E24"/>
  <c r="C24"/>
  <c r="G24" s="1"/>
  <c r="E23"/>
  <c r="C23"/>
  <c r="G23" s="1"/>
  <c r="E22"/>
  <c r="C22"/>
  <c r="G22" s="1"/>
  <c r="E21"/>
  <c r="C21"/>
  <c r="G21" s="1"/>
  <c r="E20"/>
  <c r="C20"/>
  <c r="G20" s="1"/>
  <c r="E19"/>
  <c r="C19"/>
  <c r="G19" s="1"/>
  <c r="E18"/>
  <c r="C18"/>
  <c r="G18" s="1"/>
  <c r="E17"/>
  <c r="C17"/>
  <c r="G17" s="1"/>
  <c r="E16"/>
  <c r="C16"/>
  <c r="G16" s="1"/>
  <c r="E15"/>
  <c r="C15"/>
  <c r="G15" s="1"/>
  <c r="E14"/>
  <c r="C14"/>
  <c r="G14" s="1"/>
  <c r="E13"/>
  <c r="C13"/>
  <c r="G13" s="1"/>
  <c r="E12"/>
  <c r="C12"/>
  <c r="G12" s="1"/>
  <c r="E11"/>
  <c r="C11"/>
  <c r="G11" s="1"/>
  <c r="E10"/>
  <c r="C10"/>
  <c r="G10" s="1"/>
  <c r="E9"/>
  <c r="C9"/>
  <c r="G9" s="1"/>
  <c r="E8"/>
  <c r="C8"/>
  <c r="G8" s="1"/>
  <c r="E7"/>
  <c r="C7"/>
  <c r="G7" s="1"/>
  <c r="E6"/>
  <c r="C6"/>
  <c r="G6" s="1"/>
  <c r="E5"/>
  <c r="E83" s="1"/>
  <c r="C5"/>
  <c r="C83" s="1"/>
  <c r="G5" l="1"/>
  <c r="G83" l="1"/>
  <c r="H7" l="1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5"/>
  <c r="H81"/>
  <c r="H6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71"/>
  <c r="H73"/>
  <c r="H77"/>
  <c r="H79"/>
  <c r="H5"/>
  <c r="H83" s="1"/>
</calcChain>
</file>

<file path=xl/sharedStrings.xml><?xml version="1.0" encoding="utf-8"?>
<sst xmlns="http://schemas.openxmlformats.org/spreadsheetml/2006/main" count="91" uniqueCount="89">
  <si>
    <t>ADLİ YARDIM ÖDENEĞİ
2012 YILI DAĞITIM TABLOSU</t>
  </si>
  <si>
    <t>ÖDENEK</t>
  </si>
  <si>
    <t>BARO ADI</t>
  </si>
  <si>
    <t>AVUKAT</t>
  </si>
  <si>
    <t>NÜFUS</t>
  </si>
  <si>
    <t>YÖNETMELİK MD.
10 PUANI</t>
  </si>
  <si>
    <t>TOPLAM
PUAN</t>
  </si>
  <si>
    <t>TOPLAM
ÖDENEĞİ</t>
  </si>
  <si>
    <t>SAYISI</t>
  </si>
  <si>
    <t>PUANI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</si>
  <si>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</si>
  <si>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</si>
  <si>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</si>
  <si>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</si>
  <si>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</si>
  <si>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</si>
  <si>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</si>
  <si>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</si>
  <si>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</si>
  <si>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</si>
  <si>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</si>
  <si>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</si>
  <si>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</si>
  <si>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</si>
  <si>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</si>
  <si>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</si>
  <si>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</si>
  <si>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</si>
  <si>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</si>
  <si>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</si>
  <si>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</si>
  <si>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</si>
  <si>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</si>
  <si>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</si>
  <si>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</si>
  <si>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</si>
  <si>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 - (KİLİS)
(1.753.596+124.452)</t>
  </si>
  <si>
    <t>GİRESUN BAROSU</t>
  </si>
  <si>
    <t>GÜMÜŞHANE BAROSU - (BAYBURT)
(132.374+76.724)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</si>
  <si>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</si>
  <si>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</si>
  <si>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</si>
  <si>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</si>
  <si>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</si>
  <si>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</si>
  <si>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 - (ARDAHAN)
(305.755+107.455)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</si>
  <si>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</si>
  <si>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</si>
  <si>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</si>
  <si>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</si>
  <si>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</si>
  <si>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</si>
  <si>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</si>
  <si>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</si>
  <si>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</si>
  <si>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</si>
  <si>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</si>
  <si>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</si>
  <si>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</si>
  <si>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</si>
  <si>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</si>
  <si>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</si>
  <si>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</si>
  <si>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</si>
  <si>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</si>
  <si>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</si>
  <si>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</si>
  <si>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</si>
  <si>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</si>
  <si>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</si>
  <si>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</si>
  <si>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</si>
  <si>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</si>
  <si>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</si>
  <si>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 xml:space="preserve">VAN BAROSU
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</si>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</sst>
</file>

<file path=xl/styles.xml><?xml version="1.0" encoding="utf-8"?>
<styleSheet xmlns="http://schemas.openxmlformats.org/spreadsheetml/2006/main">
  <numFmts count="1">
    <numFmt numFmtId="164" formatCode="#,##0.00\ &quot;YTL&quot;"/>
  </numFmts>
  <fonts count="9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5"/>
      <name val="Arial Narrow"/>
      <family val="2"/>
    </font>
    <font>
      <sz val="9"/>
      <name val="Arial Narrow"/>
      <family val="2"/>
    </font>
    <font>
      <sz val="12"/>
      <color indexed="9"/>
      <name val="Arial Narrow"/>
      <family val="2"/>
      <charset val="162"/>
    </font>
    <font>
      <sz val="12"/>
      <color theme="0"/>
      <name val="Arial Narrow"/>
      <family val="2"/>
      <charset val="162"/>
    </font>
    <font>
      <b/>
      <sz val="9"/>
      <name val="Arial Narrow"/>
      <family val="2"/>
    </font>
    <font>
      <sz val="10"/>
      <name val="Arial Tur"/>
      <charset val="162"/>
    </font>
    <font>
      <sz val="9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3" fontId="8" fillId="0" borderId="11" xfId="2" applyNumberFormat="1" applyFont="1" applyBorder="1" applyAlignment="1">
      <alignment horizontal="center" vertical="center"/>
    </xf>
    <xf numFmtId="1" fontId="6" fillId="2" borderId="12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6" fillId="2" borderId="12" xfId="1" applyNumberFormat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4" fontId="3" fillId="0" borderId="14" xfId="1" applyNumberFormat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3" fontId="8" fillId="0" borderId="16" xfId="2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vertical="center"/>
    </xf>
    <xf numFmtId="3" fontId="6" fillId="0" borderId="17" xfId="1" applyNumberFormat="1" applyFont="1" applyBorder="1" applyAlignment="1">
      <alignment horizontal="center" vertical="center"/>
    </xf>
    <xf numFmtId="4" fontId="3" fillId="0" borderId="18" xfId="1" applyNumberFormat="1" applyFont="1" applyBorder="1" applyAlignment="1">
      <alignment vertical="center"/>
    </xf>
    <xf numFmtId="0" fontId="3" fillId="0" borderId="15" xfId="1" applyFont="1" applyBorder="1" applyAlignment="1">
      <alignment vertical="center" wrapText="1"/>
    </xf>
    <xf numFmtId="0" fontId="3" fillId="0" borderId="19" xfId="1" applyFont="1" applyBorder="1" applyAlignment="1">
      <alignment vertical="center"/>
    </xf>
    <xf numFmtId="3" fontId="8" fillId="0" borderId="20" xfId="2" applyNumberFormat="1" applyFont="1" applyBorder="1" applyAlignment="1">
      <alignment horizontal="center" vertical="center"/>
    </xf>
    <xf numFmtId="1" fontId="6" fillId="2" borderId="21" xfId="1" applyNumberFormat="1" applyFont="1" applyFill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3" fontId="6" fillId="0" borderId="22" xfId="1" applyNumberFormat="1" applyFont="1" applyBorder="1" applyAlignment="1">
      <alignment horizontal="center" vertical="center"/>
    </xf>
    <xf numFmtId="4" fontId="3" fillId="0" borderId="23" xfId="1" applyNumberFormat="1" applyFont="1" applyBorder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3" fontId="6" fillId="2" borderId="24" xfId="1" applyNumberFormat="1" applyFont="1" applyFill="1" applyBorder="1" applyAlignment="1">
      <alignment horizontal="center" vertical="center"/>
    </xf>
    <xf numFmtId="3" fontId="6" fillId="2" borderId="25" xfId="1" applyNumberFormat="1" applyFont="1" applyFill="1" applyBorder="1" applyAlignment="1">
      <alignment horizontal="center" vertical="center"/>
    </xf>
    <xf numFmtId="3" fontId="6" fillId="2" borderId="26" xfId="1" applyNumberFormat="1" applyFont="1" applyFill="1" applyBorder="1" applyAlignment="1">
      <alignment horizontal="right" vertical="center"/>
    </xf>
    <xf numFmtId="3" fontId="6" fillId="2" borderId="26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vertical="center"/>
    </xf>
  </cellXfs>
  <cellStyles count="3">
    <cellStyle name="Normal" xfId="0" builtinId="0"/>
    <cellStyle name="Normal_2009_1" xfId="2"/>
    <cellStyle name="Normal_Kesenek-Ölüm İcmali 200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>
      <selection sqref="A1:H1"/>
    </sheetView>
  </sheetViews>
  <sheetFormatPr defaultRowHeight="13.5"/>
  <cols>
    <col min="1" max="1" width="27.42578125" style="4" bestFit="1" customWidth="1"/>
    <col min="2" max="2" width="12.28515625" style="52" customWidth="1"/>
    <col min="3" max="3" width="12.28515625" style="53" customWidth="1"/>
    <col min="4" max="4" width="12.28515625" style="54" customWidth="1"/>
    <col min="5" max="5" width="12.28515625" style="52" customWidth="1"/>
    <col min="6" max="6" width="12.28515625" style="55" customWidth="1"/>
    <col min="7" max="7" width="12.28515625" style="54" customWidth="1"/>
    <col min="8" max="8" width="13.85546875" style="56" bestFit="1" customWidth="1"/>
    <col min="9" max="256" width="9.140625" style="4"/>
    <col min="257" max="257" width="27.42578125" style="4" bestFit="1" customWidth="1"/>
    <col min="258" max="263" width="12.28515625" style="4" customWidth="1"/>
    <col min="264" max="264" width="13.85546875" style="4" bestFit="1" customWidth="1"/>
    <col min="265" max="512" width="9.140625" style="4"/>
    <col min="513" max="513" width="27.42578125" style="4" bestFit="1" customWidth="1"/>
    <col min="514" max="519" width="12.28515625" style="4" customWidth="1"/>
    <col min="520" max="520" width="13.85546875" style="4" bestFit="1" customWidth="1"/>
    <col min="521" max="768" width="9.140625" style="4"/>
    <col min="769" max="769" width="27.42578125" style="4" bestFit="1" customWidth="1"/>
    <col min="770" max="775" width="12.28515625" style="4" customWidth="1"/>
    <col min="776" max="776" width="13.85546875" style="4" bestFit="1" customWidth="1"/>
    <col min="777" max="1024" width="9.140625" style="4"/>
    <col min="1025" max="1025" width="27.42578125" style="4" bestFit="1" customWidth="1"/>
    <col min="1026" max="1031" width="12.28515625" style="4" customWidth="1"/>
    <col min="1032" max="1032" width="13.85546875" style="4" bestFit="1" customWidth="1"/>
    <col min="1033" max="1280" width="9.140625" style="4"/>
    <col min="1281" max="1281" width="27.42578125" style="4" bestFit="1" customWidth="1"/>
    <col min="1282" max="1287" width="12.28515625" style="4" customWidth="1"/>
    <col min="1288" max="1288" width="13.85546875" style="4" bestFit="1" customWidth="1"/>
    <col min="1289" max="1536" width="9.140625" style="4"/>
    <col min="1537" max="1537" width="27.42578125" style="4" bestFit="1" customWidth="1"/>
    <col min="1538" max="1543" width="12.28515625" style="4" customWidth="1"/>
    <col min="1544" max="1544" width="13.85546875" style="4" bestFit="1" customWidth="1"/>
    <col min="1545" max="1792" width="9.140625" style="4"/>
    <col min="1793" max="1793" width="27.42578125" style="4" bestFit="1" customWidth="1"/>
    <col min="1794" max="1799" width="12.28515625" style="4" customWidth="1"/>
    <col min="1800" max="1800" width="13.85546875" style="4" bestFit="1" customWidth="1"/>
    <col min="1801" max="2048" width="9.140625" style="4"/>
    <col min="2049" max="2049" width="27.42578125" style="4" bestFit="1" customWidth="1"/>
    <col min="2050" max="2055" width="12.28515625" style="4" customWidth="1"/>
    <col min="2056" max="2056" width="13.85546875" style="4" bestFit="1" customWidth="1"/>
    <col min="2057" max="2304" width="9.140625" style="4"/>
    <col min="2305" max="2305" width="27.42578125" style="4" bestFit="1" customWidth="1"/>
    <col min="2306" max="2311" width="12.28515625" style="4" customWidth="1"/>
    <col min="2312" max="2312" width="13.85546875" style="4" bestFit="1" customWidth="1"/>
    <col min="2313" max="2560" width="9.140625" style="4"/>
    <col min="2561" max="2561" width="27.42578125" style="4" bestFit="1" customWidth="1"/>
    <col min="2562" max="2567" width="12.28515625" style="4" customWidth="1"/>
    <col min="2568" max="2568" width="13.85546875" style="4" bestFit="1" customWidth="1"/>
    <col min="2569" max="2816" width="9.140625" style="4"/>
    <col min="2817" max="2817" width="27.42578125" style="4" bestFit="1" customWidth="1"/>
    <col min="2818" max="2823" width="12.28515625" style="4" customWidth="1"/>
    <col min="2824" max="2824" width="13.85546875" style="4" bestFit="1" customWidth="1"/>
    <col min="2825" max="3072" width="9.140625" style="4"/>
    <col min="3073" max="3073" width="27.42578125" style="4" bestFit="1" customWidth="1"/>
    <col min="3074" max="3079" width="12.28515625" style="4" customWidth="1"/>
    <col min="3080" max="3080" width="13.85546875" style="4" bestFit="1" customWidth="1"/>
    <col min="3081" max="3328" width="9.140625" style="4"/>
    <col min="3329" max="3329" width="27.42578125" style="4" bestFit="1" customWidth="1"/>
    <col min="3330" max="3335" width="12.28515625" style="4" customWidth="1"/>
    <col min="3336" max="3336" width="13.85546875" style="4" bestFit="1" customWidth="1"/>
    <col min="3337" max="3584" width="9.140625" style="4"/>
    <col min="3585" max="3585" width="27.42578125" style="4" bestFit="1" customWidth="1"/>
    <col min="3586" max="3591" width="12.28515625" style="4" customWidth="1"/>
    <col min="3592" max="3592" width="13.85546875" style="4" bestFit="1" customWidth="1"/>
    <col min="3593" max="3840" width="9.140625" style="4"/>
    <col min="3841" max="3841" width="27.42578125" style="4" bestFit="1" customWidth="1"/>
    <col min="3842" max="3847" width="12.28515625" style="4" customWidth="1"/>
    <col min="3848" max="3848" width="13.85546875" style="4" bestFit="1" customWidth="1"/>
    <col min="3849" max="4096" width="9.140625" style="4"/>
    <col min="4097" max="4097" width="27.42578125" style="4" bestFit="1" customWidth="1"/>
    <col min="4098" max="4103" width="12.28515625" style="4" customWidth="1"/>
    <col min="4104" max="4104" width="13.85546875" style="4" bestFit="1" customWidth="1"/>
    <col min="4105" max="4352" width="9.140625" style="4"/>
    <col min="4353" max="4353" width="27.42578125" style="4" bestFit="1" customWidth="1"/>
    <col min="4354" max="4359" width="12.28515625" style="4" customWidth="1"/>
    <col min="4360" max="4360" width="13.85546875" style="4" bestFit="1" customWidth="1"/>
    <col min="4361" max="4608" width="9.140625" style="4"/>
    <col min="4609" max="4609" width="27.42578125" style="4" bestFit="1" customWidth="1"/>
    <col min="4610" max="4615" width="12.28515625" style="4" customWidth="1"/>
    <col min="4616" max="4616" width="13.85546875" style="4" bestFit="1" customWidth="1"/>
    <col min="4617" max="4864" width="9.140625" style="4"/>
    <col min="4865" max="4865" width="27.42578125" style="4" bestFit="1" customWidth="1"/>
    <col min="4866" max="4871" width="12.28515625" style="4" customWidth="1"/>
    <col min="4872" max="4872" width="13.85546875" style="4" bestFit="1" customWidth="1"/>
    <col min="4873" max="5120" width="9.140625" style="4"/>
    <col min="5121" max="5121" width="27.42578125" style="4" bestFit="1" customWidth="1"/>
    <col min="5122" max="5127" width="12.28515625" style="4" customWidth="1"/>
    <col min="5128" max="5128" width="13.85546875" style="4" bestFit="1" customWidth="1"/>
    <col min="5129" max="5376" width="9.140625" style="4"/>
    <col min="5377" max="5377" width="27.42578125" style="4" bestFit="1" customWidth="1"/>
    <col min="5378" max="5383" width="12.28515625" style="4" customWidth="1"/>
    <col min="5384" max="5384" width="13.85546875" style="4" bestFit="1" customWidth="1"/>
    <col min="5385" max="5632" width="9.140625" style="4"/>
    <col min="5633" max="5633" width="27.42578125" style="4" bestFit="1" customWidth="1"/>
    <col min="5634" max="5639" width="12.28515625" style="4" customWidth="1"/>
    <col min="5640" max="5640" width="13.85546875" style="4" bestFit="1" customWidth="1"/>
    <col min="5641" max="5888" width="9.140625" style="4"/>
    <col min="5889" max="5889" width="27.42578125" style="4" bestFit="1" customWidth="1"/>
    <col min="5890" max="5895" width="12.28515625" style="4" customWidth="1"/>
    <col min="5896" max="5896" width="13.85546875" style="4" bestFit="1" customWidth="1"/>
    <col min="5897" max="6144" width="9.140625" style="4"/>
    <col min="6145" max="6145" width="27.42578125" style="4" bestFit="1" customWidth="1"/>
    <col min="6146" max="6151" width="12.28515625" style="4" customWidth="1"/>
    <col min="6152" max="6152" width="13.85546875" style="4" bestFit="1" customWidth="1"/>
    <col min="6153" max="6400" width="9.140625" style="4"/>
    <col min="6401" max="6401" width="27.42578125" style="4" bestFit="1" customWidth="1"/>
    <col min="6402" max="6407" width="12.28515625" style="4" customWidth="1"/>
    <col min="6408" max="6408" width="13.85546875" style="4" bestFit="1" customWidth="1"/>
    <col min="6409" max="6656" width="9.140625" style="4"/>
    <col min="6657" max="6657" width="27.42578125" style="4" bestFit="1" customWidth="1"/>
    <col min="6658" max="6663" width="12.28515625" style="4" customWidth="1"/>
    <col min="6664" max="6664" width="13.85546875" style="4" bestFit="1" customWidth="1"/>
    <col min="6665" max="6912" width="9.140625" style="4"/>
    <col min="6913" max="6913" width="27.42578125" style="4" bestFit="1" customWidth="1"/>
    <col min="6914" max="6919" width="12.28515625" style="4" customWidth="1"/>
    <col min="6920" max="6920" width="13.85546875" style="4" bestFit="1" customWidth="1"/>
    <col min="6921" max="7168" width="9.140625" style="4"/>
    <col min="7169" max="7169" width="27.42578125" style="4" bestFit="1" customWidth="1"/>
    <col min="7170" max="7175" width="12.28515625" style="4" customWidth="1"/>
    <col min="7176" max="7176" width="13.85546875" style="4" bestFit="1" customWidth="1"/>
    <col min="7177" max="7424" width="9.140625" style="4"/>
    <col min="7425" max="7425" width="27.42578125" style="4" bestFit="1" customWidth="1"/>
    <col min="7426" max="7431" width="12.28515625" style="4" customWidth="1"/>
    <col min="7432" max="7432" width="13.85546875" style="4" bestFit="1" customWidth="1"/>
    <col min="7433" max="7680" width="9.140625" style="4"/>
    <col min="7681" max="7681" width="27.42578125" style="4" bestFit="1" customWidth="1"/>
    <col min="7682" max="7687" width="12.28515625" style="4" customWidth="1"/>
    <col min="7688" max="7688" width="13.85546875" style="4" bestFit="1" customWidth="1"/>
    <col min="7689" max="7936" width="9.140625" style="4"/>
    <col min="7937" max="7937" width="27.42578125" style="4" bestFit="1" customWidth="1"/>
    <col min="7938" max="7943" width="12.28515625" style="4" customWidth="1"/>
    <col min="7944" max="7944" width="13.85546875" style="4" bestFit="1" customWidth="1"/>
    <col min="7945" max="8192" width="9.140625" style="4"/>
    <col min="8193" max="8193" width="27.42578125" style="4" bestFit="1" customWidth="1"/>
    <col min="8194" max="8199" width="12.28515625" style="4" customWidth="1"/>
    <col min="8200" max="8200" width="13.85546875" style="4" bestFit="1" customWidth="1"/>
    <col min="8201" max="8448" width="9.140625" style="4"/>
    <col min="8449" max="8449" width="27.42578125" style="4" bestFit="1" customWidth="1"/>
    <col min="8450" max="8455" width="12.28515625" style="4" customWidth="1"/>
    <col min="8456" max="8456" width="13.85546875" style="4" bestFit="1" customWidth="1"/>
    <col min="8457" max="8704" width="9.140625" style="4"/>
    <col min="8705" max="8705" width="27.42578125" style="4" bestFit="1" customWidth="1"/>
    <col min="8706" max="8711" width="12.28515625" style="4" customWidth="1"/>
    <col min="8712" max="8712" width="13.85546875" style="4" bestFit="1" customWidth="1"/>
    <col min="8713" max="8960" width="9.140625" style="4"/>
    <col min="8961" max="8961" width="27.42578125" style="4" bestFit="1" customWidth="1"/>
    <col min="8962" max="8967" width="12.28515625" style="4" customWidth="1"/>
    <col min="8968" max="8968" width="13.85546875" style="4" bestFit="1" customWidth="1"/>
    <col min="8969" max="9216" width="9.140625" style="4"/>
    <col min="9217" max="9217" width="27.42578125" style="4" bestFit="1" customWidth="1"/>
    <col min="9218" max="9223" width="12.28515625" style="4" customWidth="1"/>
    <col min="9224" max="9224" width="13.85546875" style="4" bestFit="1" customWidth="1"/>
    <col min="9225" max="9472" width="9.140625" style="4"/>
    <col min="9473" max="9473" width="27.42578125" style="4" bestFit="1" customWidth="1"/>
    <col min="9474" max="9479" width="12.28515625" style="4" customWidth="1"/>
    <col min="9480" max="9480" width="13.85546875" style="4" bestFit="1" customWidth="1"/>
    <col min="9481" max="9728" width="9.140625" style="4"/>
    <col min="9729" max="9729" width="27.42578125" style="4" bestFit="1" customWidth="1"/>
    <col min="9730" max="9735" width="12.28515625" style="4" customWidth="1"/>
    <col min="9736" max="9736" width="13.85546875" style="4" bestFit="1" customWidth="1"/>
    <col min="9737" max="9984" width="9.140625" style="4"/>
    <col min="9985" max="9985" width="27.42578125" style="4" bestFit="1" customWidth="1"/>
    <col min="9986" max="9991" width="12.28515625" style="4" customWidth="1"/>
    <col min="9992" max="9992" width="13.85546875" style="4" bestFit="1" customWidth="1"/>
    <col min="9993" max="10240" width="9.140625" style="4"/>
    <col min="10241" max="10241" width="27.42578125" style="4" bestFit="1" customWidth="1"/>
    <col min="10242" max="10247" width="12.28515625" style="4" customWidth="1"/>
    <col min="10248" max="10248" width="13.85546875" style="4" bestFit="1" customWidth="1"/>
    <col min="10249" max="10496" width="9.140625" style="4"/>
    <col min="10497" max="10497" width="27.42578125" style="4" bestFit="1" customWidth="1"/>
    <col min="10498" max="10503" width="12.28515625" style="4" customWidth="1"/>
    <col min="10504" max="10504" width="13.85546875" style="4" bestFit="1" customWidth="1"/>
    <col min="10505" max="10752" width="9.140625" style="4"/>
    <col min="10753" max="10753" width="27.42578125" style="4" bestFit="1" customWidth="1"/>
    <col min="10754" max="10759" width="12.28515625" style="4" customWidth="1"/>
    <col min="10760" max="10760" width="13.85546875" style="4" bestFit="1" customWidth="1"/>
    <col min="10761" max="11008" width="9.140625" style="4"/>
    <col min="11009" max="11009" width="27.42578125" style="4" bestFit="1" customWidth="1"/>
    <col min="11010" max="11015" width="12.28515625" style="4" customWidth="1"/>
    <col min="11016" max="11016" width="13.85546875" style="4" bestFit="1" customWidth="1"/>
    <col min="11017" max="11264" width="9.140625" style="4"/>
    <col min="11265" max="11265" width="27.42578125" style="4" bestFit="1" customWidth="1"/>
    <col min="11266" max="11271" width="12.28515625" style="4" customWidth="1"/>
    <col min="11272" max="11272" width="13.85546875" style="4" bestFit="1" customWidth="1"/>
    <col min="11273" max="11520" width="9.140625" style="4"/>
    <col min="11521" max="11521" width="27.42578125" style="4" bestFit="1" customWidth="1"/>
    <col min="11522" max="11527" width="12.28515625" style="4" customWidth="1"/>
    <col min="11528" max="11528" width="13.85546875" style="4" bestFit="1" customWidth="1"/>
    <col min="11529" max="11776" width="9.140625" style="4"/>
    <col min="11777" max="11777" width="27.42578125" style="4" bestFit="1" customWidth="1"/>
    <col min="11778" max="11783" width="12.28515625" style="4" customWidth="1"/>
    <col min="11784" max="11784" width="13.85546875" style="4" bestFit="1" customWidth="1"/>
    <col min="11785" max="12032" width="9.140625" style="4"/>
    <col min="12033" max="12033" width="27.42578125" style="4" bestFit="1" customWidth="1"/>
    <col min="12034" max="12039" width="12.28515625" style="4" customWidth="1"/>
    <col min="12040" max="12040" width="13.85546875" style="4" bestFit="1" customWidth="1"/>
    <col min="12041" max="12288" width="9.140625" style="4"/>
    <col min="12289" max="12289" width="27.42578125" style="4" bestFit="1" customWidth="1"/>
    <col min="12290" max="12295" width="12.28515625" style="4" customWidth="1"/>
    <col min="12296" max="12296" width="13.85546875" style="4" bestFit="1" customWidth="1"/>
    <col min="12297" max="12544" width="9.140625" style="4"/>
    <col min="12545" max="12545" width="27.42578125" style="4" bestFit="1" customWidth="1"/>
    <col min="12546" max="12551" width="12.28515625" style="4" customWidth="1"/>
    <col min="12552" max="12552" width="13.85546875" style="4" bestFit="1" customWidth="1"/>
    <col min="12553" max="12800" width="9.140625" style="4"/>
    <col min="12801" max="12801" width="27.42578125" style="4" bestFit="1" customWidth="1"/>
    <col min="12802" max="12807" width="12.28515625" style="4" customWidth="1"/>
    <col min="12808" max="12808" width="13.85546875" style="4" bestFit="1" customWidth="1"/>
    <col min="12809" max="13056" width="9.140625" style="4"/>
    <col min="13057" max="13057" width="27.42578125" style="4" bestFit="1" customWidth="1"/>
    <col min="13058" max="13063" width="12.28515625" style="4" customWidth="1"/>
    <col min="13064" max="13064" width="13.85546875" style="4" bestFit="1" customWidth="1"/>
    <col min="13065" max="13312" width="9.140625" style="4"/>
    <col min="13313" max="13313" width="27.42578125" style="4" bestFit="1" customWidth="1"/>
    <col min="13314" max="13319" width="12.28515625" style="4" customWidth="1"/>
    <col min="13320" max="13320" width="13.85546875" style="4" bestFit="1" customWidth="1"/>
    <col min="13321" max="13568" width="9.140625" style="4"/>
    <col min="13569" max="13569" width="27.42578125" style="4" bestFit="1" customWidth="1"/>
    <col min="13570" max="13575" width="12.28515625" style="4" customWidth="1"/>
    <col min="13576" max="13576" width="13.85546875" style="4" bestFit="1" customWidth="1"/>
    <col min="13577" max="13824" width="9.140625" style="4"/>
    <col min="13825" max="13825" width="27.42578125" style="4" bestFit="1" customWidth="1"/>
    <col min="13826" max="13831" width="12.28515625" style="4" customWidth="1"/>
    <col min="13832" max="13832" width="13.85546875" style="4" bestFit="1" customWidth="1"/>
    <col min="13833" max="14080" width="9.140625" style="4"/>
    <col min="14081" max="14081" width="27.42578125" style="4" bestFit="1" customWidth="1"/>
    <col min="14082" max="14087" width="12.28515625" style="4" customWidth="1"/>
    <col min="14088" max="14088" width="13.85546875" style="4" bestFit="1" customWidth="1"/>
    <col min="14089" max="14336" width="9.140625" style="4"/>
    <col min="14337" max="14337" width="27.42578125" style="4" bestFit="1" customWidth="1"/>
    <col min="14338" max="14343" width="12.28515625" style="4" customWidth="1"/>
    <col min="14344" max="14344" width="13.85546875" style="4" bestFit="1" customWidth="1"/>
    <col min="14345" max="14592" width="9.140625" style="4"/>
    <col min="14593" max="14593" width="27.42578125" style="4" bestFit="1" customWidth="1"/>
    <col min="14594" max="14599" width="12.28515625" style="4" customWidth="1"/>
    <col min="14600" max="14600" width="13.85546875" style="4" bestFit="1" customWidth="1"/>
    <col min="14601" max="14848" width="9.140625" style="4"/>
    <col min="14849" max="14849" width="27.42578125" style="4" bestFit="1" customWidth="1"/>
    <col min="14850" max="14855" width="12.28515625" style="4" customWidth="1"/>
    <col min="14856" max="14856" width="13.85546875" style="4" bestFit="1" customWidth="1"/>
    <col min="14857" max="15104" width="9.140625" style="4"/>
    <col min="15105" max="15105" width="27.42578125" style="4" bestFit="1" customWidth="1"/>
    <col min="15106" max="15111" width="12.28515625" style="4" customWidth="1"/>
    <col min="15112" max="15112" width="13.85546875" style="4" bestFit="1" customWidth="1"/>
    <col min="15113" max="15360" width="9.140625" style="4"/>
    <col min="15361" max="15361" width="27.42578125" style="4" bestFit="1" customWidth="1"/>
    <col min="15362" max="15367" width="12.28515625" style="4" customWidth="1"/>
    <col min="15368" max="15368" width="13.85546875" style="4" bestFit="1" customWidth="1"/>
    <col min="15369" max="15616" width="9.140625" style="4"/>
    <col min="15617" max="15617" width="27.42578125" style="4" bestFit="1" customWidth="1"/>
    <col min="15618" max="15623" width="12.28515625" style="4" customWidth="1"/>
    <col min="15624" max="15624" width="13.85546875" style="4" bestFit="1" customWidth="1"/>
    <col min="15625" max="15872" width="9.140625" style="4"/>
    <col min="15873" max="15873" width="27.42578125" style="4" bestFit="1" customWidth="1"/>
    <col min="15874" max="15879" width="12.28515625" style="4" customWidth="1"/>
    <col min="15880" max="15880" width="13.85546875" style="4" bestFit="1" customWidth="1"/>
    <col min="15881" max="16128" width="9.140625" style="4"/>
    <col min="16129" max="16129" width="27.42578125" style="4" bestFit="1" customWidth="1"/>
    <col min="16130" max="16135" width="12.28515625" style="4" customWidth="1"/>
    <col min="16136" max="16136" width="13.85546875" style="4" bestFit="1" customWidth="1"/>
    <col min="16137" max="16384" width="9.140625" style="4"/>
  </cols>
  <sheetData>
    <row r="1" spans="1:8" ht="64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0.25" thickBot="1">
      <c r="A2" s="5" t="s">
        <v>1</v>
      </c>
      <c r="B2" s="6">
        <v>33421282.77</v>
      </c>
      <c r="C2" s="6"/>
      <c r="D2" s="7"/>
      <c r="E2" s="7"/>
      <c r="F2" s="7"/>
      <c r="G2" s="8"/>
      <c r="H2" s="9"/>
    </row>
    <row r="3" spans="1:8" s="18" customFormat="1" ht="25.5" customHeight="1" thickBot="1">
      <c r="A3" s="10" t="s">
        <v>2</v>
      </c>
      <c r="B3" s="11" t="s">
        <v>3</v>
      </c>
      <c r="C3" s="12"/>
      <c r="D3" s="13" t="s">
        <v>4</v>
      </c>
      <c r="E3" s="14"/>
      <c r="F3" s="15" t="s">
        <v>5</v>
      </c>
      <c r="G3" s="16" t="s">
        <v>6</v>
      </c>
      <c r="H3" s="17" t="s">
        <v>7</v>
      </c>
    </row>
    <row r="4" spans="1:8" s="18" customFormat="1" ht="19.5" customHeight="1" thickBot="1">
      <c r="A4" s="10"/>
      <c r="B4" s="19" t="s">
        <v>8</v>
      </c>
      <c r="C4" s="20" t="s">
        <v>9</v>
      </c>
      <c r="D4" s="21" t="s">
        <v>8</v>
      </c>
      <c r="E4" s="22" t="s">
        <v>9</v>
      </c>
      <c r="F4" s="23"/>
      <c r="G4" s="24"/>
      <c r="H4" s="25"/>
    </row>
    <row r="5" spans="1:8" ht="29.25" customHeight="1" thickBot="1">
      <c r="A5" s="26" t="s">
        <v>10</v>
      </c>
      <c r="B5" s="27">
        <v>1678</v>
      </c>
      <c r="C5" s="28">
        <f>ROUND(B5/50,0)</f>
        <v>34</v>
      </c>
      <c r="D5" s="29">
        <v>2108805</v>
      </c>
      <c r="E5" s="30">
        <f>ROUND(D5/5000,0)</f>
        <v>422</v>
      </c>
      <c r="F5" s="31">
        <v>5</v>
      </c>
      <c r="G5" s="32">
        <f t="shared" ref="G5:G68" si="0">C5+E5+F5</f>
        <v>461</v>
      </c>
      <c r="H5" s="33">
        <f>ROUND(($B$2*0.9*G5)/$G$83,2)</f>
        <v>824110.91</v>
      </c>
    </row>
    <row r="6" spans="1:8" ht="29.25" customHeight="1" thickBot="1">
      <c r="A6" s="34" t="s">
        <v>11</v>
      </c>
      <c r="B6" s="35">
        <v>196</v>
      </c>
      <c r="C6" s="28">
        <f t="shared" ref="C6:C69" si="1">ROUND(B6/50,0)</f>
        <v>4</v>
      </c>
      <c r="D6" s="36">
        <v>593931</v>
      </c>
      <c r="E6" s="30">
        <f t="shared" ref="E6:E69" si="2">ROUND(D6/5000,0)</f>
        <v>119</v>
      </c>
      <c r="F6" s="31">
        <v>5</v>
      </c>
      <c r="G6" s="37">
        <f t="shared" si="0"/>
        <v>128</v>
      </c>
      <c r="H6" s="38">
        <f t="shared" ref="H6:H69" si="3">ROUND(($B$2*0.9*G6)/$G$83,2)</f>
        <v>228820.38</v>
      </c>
    </row>
    <row r="7" spans="1:8" ht="29.25" customHeight="1" thickBot="1">
      <c r="A7" s="34" t="s">
        <v>12</v>
      </c>
      <c r="B7" s="35">
        <v>311</v>
      </c>
      <c r="C7" s="28">
        <f t="shared" si="1"/>
        <v>6</v>
      </c>
      <c r="D7" s="36">
        <v>698626</v>
      </c>
      <c r="E7" s="30">
        <f t="shared" si="2"/>
        <v>140</v>
      </c>
      <c r="F7" s="31">
        <v>5</v>
      </c>
      <c r="G7" s="37">
        <f t="shared" si="0"/>
        <v>151</v>
      </c>
      <c r="H7" s="38">
        <f t="shared" si="3"/>
        <v>269936.55</v>
      </c>
    </row>
    <row r="8" spans="1:8" ht="29.25" customHeight="1" thickBot="1">
      <c r="A8" s="34" t="s">
        <v>13</v>
      </c>
      <c r="B8" s="35">
        <v>81</v>
      </c>
      <c r="C8" s="28">
        <f t="shared" si="1"/>
        <v>2</v>
      </c>
      <c r="D8" s="36">
        <v>555479</v>
      </c>
      <c r="E8" s="30">
        <f t="shared" si="2"/>
        <v>111</v>
      </c>
      <c r="F8" s="31">
        <v>5</v>
      </c>
      <c r="G8" s="37">
        <f t="shared" si="0"/>
        <v>118</v>
      </c>
      <c r="H8" s="38">
        <f t="shared" si="3"/>
        <v>210943.79</v>
      </c>
    </row>
    <row r="9" spans="1:8" ht="29.25" customHeight="1" thickBot="1">
      <c r="A9" s="34" t="s">
        <v>14</v>
      </c>
      <c r="B9" s="35">
        <v>146</v>
      </c>
      <c r="C9" s="28">
        <f t="shared" si="1"/>
        <v>3</v>
      </c>
      <c r="D9" s="36">
        <v>323079</v>
      </c>
      <c r="E9" s="30">
        <f t="shared" si="2"/>
        <v>65</v>
      </c>
      <c r="F9" s="31">
        <v>5</v>
      </c>
      <c r="G9" s="37">
        <f t="shared" si="0"/>
        <v>73</v>
      </c>
      <c r="H9" s="38">
        <f t="shared" si="3"/>
        <v>130499.13</v>
      </c>
    </row>
    <row r="10" spans="1:8" ht="29.25" customHeight="1" thickBot="1">
      <c r="A10" s="34" t="s">
        <v>15</v>
      </c>
      <c r="B10" s="35">
        <v>10622</v>
      </c>
      <c r="C10" s="28">
        <f t="shared" si="1"/>
        <v>212</v>
      </c>
      <c r="D10" s="36">
        <v>4890893</v>
      </c>
      <c r="E10" s="30">
        <f t="shared" si="2"/>
        <v>978</v>
      </c>
      <c r="F10" s="31">
        <v>5</v>
      </c>
      <c r="G10" s="37">
        <f t="shared" si="0"/>
        <v>1195</v>
      </c>
      <c r="H10" s="38">
        <f t="shared" si="3"/>
        <v>2136252.7999999998</v>
      </c>
    </row>
    <row r="11" spans="1:8" ht="29.25" customHeight="1" thickBot="1">
      <c r="A11" s="34" t="s">
        <v>16</v>
      </c>
      <c r="B11" s="35">
        <v>2599</v>
      </c>
      <c r="C11" s="28">
        <f t="shared" si="1"/>
        <v>52</v>
      </c>
      <c r="D11" s="36">
        <v>2043482</v>
      </c>
      <c r="E11" s="30">
        <f t="shared" si="2"/>
        <v>409</v>
      </c>
      <c r="F11" s="31">
        <v>5</v>
      </c>
      <c r="G11" s="37">
        <f t="shared" si="0"/>
        <v>466</v>
      </c>
      <c r="H11" s="38">
        <f t="shared" si="3"/>
        <v>833049.21</v>
      </c>
    </row>
    <row r="12" spans="1:8" ht="29.25" customHeight="1" thickBot="1">
      <c r="A12" s="34" t="s">
        <v>17</v>
      </c>
      <c r="B12" s="35">
        <v>72</v>
      </c>
      <c r="C12" s="28">
        <f t="shared" si="1"/>
        <v>1</v>
      </c>
      <c r="D12" s="36">
        <v>166394</v>
      </c>
      <c r="E12" s="30">
        <f t="shared" si="2"/>
        <v>33</v>
      </c>
      <c r="F12" s="31">
        <v>5</v>
      </c>
      <c r="G12" s="37">
        <f t="shared" si="0"/>
        <v>39</v>
      </c>
      <c r="H12" s="38">
        <f t="shared" si="3"/>
        <v>69718.710000000006</v>
      </c>
    </row>
    <row r="13" spans="1:8" ht="29.25" customHeight="1" thickBot="1">
      <c r="A13" s="34" t="s">
        <v>18</v>
      </c>
      <c r="B13" s="35">
        <v>832</v>
      </c>
      <c r="C13" s="28">
        <f t="shared" si="1"/>
        <v>17</v>
      </c>
      <c r="D13" s="36">
        <v>999163</v>
      </c>
      <c r="E13" s="30">
        <f t="shared" si="2"/>
        <v>200</v>
      </c>
      <c r="F13" s="31">
        <v>5</v>
      </c>
      <c r="G13" s="37">
        <f t="shared" si="0"/>
        <v>222</v>
      </c>
      <c r="H13" s="38">
        <f t="shared" si="3"/>
        <v>396860.35</v>
      </c>
    </row>
    <row r="14" spans="1:8" ht="29.25" customHeight="1" thickBot="1">
      <c r="A14" s="34" t="s">
        <v>19</v>
      </c>
      <c r="B14" s="35">
        <v>777</v>
      </c>
      <c r="C14" s="28">
        <f t="shared" si="1"/>
        <v>16</v>
      </c>
      <c r="D14" s="36">
        <v>1154314</v>
      </c>
      <c r="E14" s="30">
        <f t="shared" si="2"/>
        <v>231</v>
      </c>
      <c r="F14" s="31">
        <v>5</v>
      </c>
      <c r="G14" s="37">
        <f t="shared" si="0"/>
        <v>252</v>
      </c>
      <c r="H14" s="38">
        <f t="shared" si="3"/>
        <v>450490.13</v>
      </c>
    </row>
    <row r="15" spans="1:8" ht="29.25" customHeight="1" thickBot="1">
      <c r="A15" s="34" t="s">
        <v>20</v>
      </c>
      <c r="B15" s="35">
        <v>72</v>
      </c>
      <c r="C15" s="28">
        <f t="shared" si="1"/>
        <v>1</v>
      </c>
      <c r="D15" s="36">
        <v>203849</v>
      </c>
      <c r="E15" s="30">
        <f t="shared" si="2"/>
        <v>41</v>
      </c>
      <c r="F15" s="31">
        <v>5</v>
      </c>
      <c r="G15" s="37">
        <f>C15+E15+F15</f>
        <v>47</v>
      </c>
      <c r="H15" s="38">
        <f t="shared" si="3"/>
        <v>84019.98</v>
      </c>
    </row>
    <row r="16" spans="1:8" ht="29.25" customHeight="1" thickBot="1">
      <c r="A16" s="34" t="s">
        <v>21</v>
      </c>
      <c r="B16" s="35">
        <v>76</v>
      </c>
      <c r="C16" s="28">
        <f t="shared" si="1"/>
        <v>2</v>
      </c>
      <c r="D16" s="36">
        <v>262263</v>
      </c>
      <c r="E16" s="30">
        <f t="shared" si="2"/>
        <v>52</v>
      </c>
      <c r="F16" s="31">
        <v>5</v>
      </c>
      <c r="G16" s="37">
        <f t="shared" si="0"/>
        <v>59</v>
      </c>
      <c r="H16" s="38">
        <f t="shared" si="3"/>
        <v>105471.9</v>
      </c>
    </row>
    <row r="17" spans="1:8" ht="29.25" customHeight="1" thickBot="1">
      <c r="A17" s="34" t="s">
        <v>22</v>
      </c>
      <c r="B17" s="35">
        <v>47</v>
      </c>
      <c r="C17" s="28">
        <f t="shared" si="1"/>
        <v>1</v>
      </c>
      <c r="D17" s="36">
        <v>336624</v>
      </c>
      <c r="E17" s="30">
        <f t="shared" si="2"/>
        <v>67</v>
      </c>
      <c r="F17" s="31">
        <v>5</v>
      </c>
      <c r="G17" s="37">
        <f t="shared" si="0"/>
        <v>73</v>
      </c>
      <c r="H17" s="38">
        <f t="shared" si="3"/>
        <v>130499.13</v>
      </c>
    </row>
    <row r="18" spans="1:8" ht="29.25" customHeight="1" thickBot="1">
      <c r="A18" s="34" t="s">
        <v>23</v>
      </c>
      <c r="B18" s="35">
        <v>132</v>
      </c>
      <c r="C18" s="28">
        <f t="shared" si="1"/>
        <v>3</v>
      </c>
      <c r="D18" s="36">
        <v>276506</v>
      </c>
      <c r="E18" s="30">
        <f t="shared" si="2"/>
        <v>55</v>
      </c>
      <c r="F18" s="31">
        <v>5</v>
      </c>
      <c r="G18" s="37">
        <f t="shared" si="0"/>
        <v>63</v>
      </c>
      <c r="H18" s="38">
        <f t="shared" si="3"/>
        <v>112622.53</v>
      </c>
    </row>
    <row r="19" spans="1:8" ht="29.25" customHeight="1" thickBot="1">
      <c r="A19" s="34" t="s">
        <v>24</v>
      </c>
      <c r="B19" s="35">
        <v>148</v>
      </c>
      <c r="C19" s="28">
        <f t="shared" si="1"/>
        <v>3</v>
      </c>
      <c r="D19" s="36">
        <v>250527</v>
      </c>
      <c r="E19" s="30">
        <f t="shared" si="2"/>
        <v>50</v>
      </c>
      <c r="F19" s="31">
        <v>5</v>
      </c>
      <c r="G19" s="37">
        <f t="shared" si="0"/>
        <v>58</v>
      </c>
      <c r="H19" s="38">
        <f t="shared" si="3"/>
        <v>103684.24</v>
      </c>
    </row>
    <row r="20" spans="1:8" ht="29.25" customHeight="1" thickBot="1">
      <c r="A20" s="34" t="s">
        <v>25</v>
      </c>
      <c r="B20" s="35">
        <v>1970</v>
      </c>
      <c r="C20" s="28">
        <f t="shared" si="1"/>
        <v>39</v>
      </c>
      <c r="D20" s="36">
        <v>2652126</v>
      </c>
      <c r="E20" s="30">
        <f t="shared" si="2"/>
        <v>530</v>
      </c>
      <c r="F20" s="31">
        <v>5</v>
      </c>
      <c r="G20" s="37">
        <f t="shared" si="0"/>
        <v>574</v>
      </c>
      <c r="H20" s="38">
        <f t="shared" si="3"/>
        <v>1026116.41</v>
      </c>
    </row>
    <row r="21" spans="1:8" ht="29.25" customHeight="1" thickBot="1">
      <c r="A21" s="34" t="s">
        <v>26</v>
      </c>
      <c r="B21" s="35">
        <v>300</v>
      </c>
      <c r="C21" s="28">
        <f t="shared" si="1"/>
        <v>6</v>
      </c>
      <c r="D21" s="36">
        <v>486445</v>
      </c>
      <c r="E21" s="30">
        <f t="shared" si="2"/>
        <v>97</v>
      </c>
      <c r="F21" s="31">
        <v>5</v>
      </c>
      <c r="G21" s="37">
        <f t="shared" si="0"/>
        <v>108</v>
      </c>
      <c r="H21" s="38">
        <f t="shared" si="3"/>
        <v>193067.2</v>
      </c>
    </row>
    <row r="22" spans="1:8" ht="29.25" customHeight="1" thickBot="1">
      <c r="A22" s="34" t="s">
        <v>27</v>
      </c>
      <c r="B22" s="35">
        <v>65</v>
      </c>
      <c r="C22" s="28">
        <f t="shared" si="1"/>
        <v>1</v>
      </c>
      <c r="D22" s="36">
        <v>177211</v>
      </c>
      <c r="E22" s="30">
        <f t="shared" si="2"/>
        <v>35</v>
      </c>
      <c r="F22" s="31">
        <v>5</v>
      </c>
      <c r="G22" s="37">
        <f t="shared" si="0"/>
        <v>41</v>
      </c>
      <c r="H22" s="38">
        <f t="shared" si="3"/>
        <v>73294.03</v>
      </c>
    </row>
    <row r="23" spans="1:8" ht="29.25" customHeight="1" thickBot="1">
      <c r="A23" s="34" t="s">
        <v>28</v>
      </c>
      <c r="B23" s="35">
        <v>274</v>
      </c>
      <c r="C23" s="28">
        <f t="shared" si="1"/>
        <v>5</v>
      </c>
      <c r="D23" s="36">
        <v>534578</v>
      </c>
      <c r="E23" s="30">
        <f t="shared" si="2"/>
        <v>107</v>
      </c>
      <c r="F23" s="31">
        <v>5</v>
      </c>
      <c r="G23" s="37">
        <f t="shared" si="0"/>
        <v>117</v>
      </c>
      <c r="H23" s="38">
        <f t="shared" si="3"/>
        <v>209156.13</v>
      </c>
    </row>
    <row r="24" spans="1:8" ht="29.25" customHeight="1" thickBot="1">
      <c r="A24" s="34" t="s">
        <v>29</v>
      </c>
      <c r="B24" s="35">
        <v>782</v>
      </c>
      <c r="C24" s="28">
        <f t="shared" si="1"/>
        <v>16</v>
      </c>
      <c r="D24" s="36">
        <v>942278</v>
      </c>
      <c r="E24" s="30">
        <f t="shared" si="2"/>
        <v>188</v>
      </c>
      <c r="F24" s="31">
        <v>5</v>
      </c>
      <c r="G24" s="37">
        <f t="shared" si="0"/>
        <v>209</v>
      </c>
      <c r="H24" s="38">
        <f t="shared" si="3"/>
        <v>373620.78</v>
      </c>
    </row>
    <row r="25" spans="1:8" ht="29.25" customHeight="1" thickBot="1">
      <c r="A25" s="34" t="s">
        <v>30</v>
      </c>
      <c r="B25" s="35">
        <v>718</v>
      </c>
      <c r="C25" s="28">
        <f t="shared" si="1"/>
        <v>14</v>
      </c>
      <c r="D25" s="36">
        <v>1570943</v>
      </c>
      <c r="E25" s="30">
        <f t="shared" si="2"/>
        <v>314</v>
      </c>
      <c r="F25" s="31">
        <v>5</v>
      </c>
      <c r="G25" s="37">
        <f t="shared" si="0"/>
        <v>333</v>
      </c>
      <c r="H25" s="38">
        <f t="shared" si="3"/>
        <v>595290.53</v>
      </c>
    </row>
    <row r="26" spans="1:8" ht="29.25" customHeight="1" thickBot="1">
      <c r="A26" s="34" t="s">
        <v>31</v>
      </c>
      <c r="B26" s="35">
        <v>264</v>
      </c>
      <c r="C26" s="28">
        <f t="shared" si="1"/>
        <v>5</v>
      </c>
      <c r="D26" s="36">
        <v>399316</v>
      </c>
      <c r="E26" s="30">
        <f t="shared" si="2"/>
        <v>80</v>
      </c>
      <c r="F26" s="31">
        <v>5</v>
      </c>
      <c r="G26" s="37">
        <f t="shared" si="0"/>
        <v>90</v>
      </c>
      <c r="H26" s="38">
        <f t="shared" si="3"/>
        <v>160889.32999999999</v>
      </c>
    </row>
    <row r="27" spans="1:8" ht="29.25" customHeight="1" thickBot="1">
      <c r="A27" s="34" t="s">
        <v>32</v>
      </c>
      <c r="B27" s="35">
        <v>298</v>
      </c>
      <c r="C27" s="28">
        <f t="shared" si="1"/>
        <v>6</v>
      </c>
      <c r="D27" s="36">
        <v>558556</v>
      </c>
      <c r="E27" s="30">
        <f t="shared" si="2"/>
        <v>112</v>
      </c>
      <c r="F27" s="31">
        <v>5</v>
      </c>
      <c r="G27" s="37">
        <f t="shared" si="0"/>
        <v>123</v>
      </c>
      <c r="H27" s="38">
        <f t="shared" si="3"/>
        <v>219882.09</v>
      </c>
    </row>
    <row r="28" spans="1:8" ht="29.25" customHeight="1" thickBot="1">
      <c r="A28" s="34" t="s">
        <v>33</v>
      </c>
      <c r="B28" s="35">
        <v>91</v>
      </c>
      <c r="C28" s="28">
        <f t="shared" si="1"/>
        <v>2</v>
      </c>
      <c r="D28" s="36">
        <v>215277</v>
      </c>
      <c r="E28" s="30">
        <f t="shared" si="2"/>
        <v>43</v>
      </c>
      <c r="F28" s="31">
        <v>5</v>
      </c>
      <c r="G28" s="37">
        <f t="shared" si="0"/>
        <v>50</v>
      </c>
      <c r="H28" s="38">
        <f t="shared" si="3"/>
        <v>89382.96</v>
      </c>
    </row>
    <row r="29" spans="1:8" ht="29.25" customHeight="1" thickBot="1">
      <c r="A29" s="34" t="s">
        <v>34</v>
      </c>
      <c r="B29" s="35">
        <v>281</v>
      </c>
      <c r="C29" s="28">
        <f t="shared" si="1"/>
        <v>6</v>
      </c>
      <c r="D29" s="36">
        <v>780847</v>
      </c>
      <c r="E29" s="30">
        <f t="shared" si="2"/>
        <v>156</v>
      </c>
      <c r="F29" s="31">
        <v>5</v>
      </c>
      <c r="G29" s="37">
        <f t="shared" si="0"/>
        <v>167</v>
      </c>
      <c r="H29" s="38">
        <f t="shared" si="3"/>
        <v>298539.09000000003</v>
      </c>
    </row>
    <row r="30" spans="1:8" ht="29.25" customHeight="1" thickBot="1">
      <c r="A30" s="34" t="s">
        <v>35</v>
      </c>
      <c r="B30" s="35">
        <v>658</v>
      </c>
      <c r="C30" s="28">
        <f t="shared" si="1"/>
        <v>13</v>
      </c>
      <c r="D30" s="36">
        <v>781247</v>
      </c>
      <c r="E30" s="30">
        <f t="shared" si="2"/>
        <v>156</v>
      </c>
      <c r="F30" s="31">
        <v>5</v>
      </c>
      <c r="G30" s="37">
        <f t="shared" si="0"/>
        <v>174</v>
      </c>
      <c r="H30" s="38">
        <f t="shared" si="3"/>
        <v>311052.71000000002</v>
      </c>
    </row>
    <row r="31" spans="1:8" ht="29.25" customHeight="1" thickBot="1">
      <c r="A31" s="39" t="s">
        <v>36</v>
      </c>
      <c r="B31" s="35">
        <v>948</v>
      </c>
      <c r="C31" s="28">
        <f t="shared" si="1"/>
        <v>19</v>
      </c>
      <c r="D31" s="36">
        <v>1878048</v>
      </c>
      <c r="E31" s="30">
        <f t="shared" si="2"/>
        <v>376</v>
      </c>
      <c r="F31" s="31">
        <v>5</v>
      </c>
      <c r="G31" s="37">
        <f t="shared" si="0"/>
        <v>400</v>
      </c>
      <c r="H31" s="38">
        <f t="shared" si="3"/>
        <v>715063.7</v>
      </c>
    </row>
    <row r="32" spans="1:8" ht="29.25" customHeight="1" thickBot="1">
      <c r="A32" s="34" t="s">
        <v>37</v>
      </c>
      <c r="B32" s="35">
        <v>208</v>
      </c>
      <c r="C32" s="28">
        <f t="shared" si="1"/>
        <v>4</v>
      </c>
      <c r="D32" s="36">
        <v>419498</v>
      </c>
      <c r="E32" s="30">
        <f t="shared" si="2"/>
        <v>84</v>
      </c>
      <c r="F32" s="31">
        <v>5</v>
      </c>
      <c r="G32" s="37">
        <f t="shared" si="0"/>
        <v>93</v>
      </c>
      <c r="H32" s="38">
        <f t="shared" si="3"/>
        <v>166252.31</v>
      </c>
    </row>
    <row r="33" spans="1:8" ht="29.25" customHeight="1" thickBot="1">
      <c r="A33" s="39" t="s">
        <v>38</v>
      </c>
      <c r="B33" s="35">
        <v>41</v>
      </c>
      <c r="C33" s="28">
        <f t="shared" si="1"/>
        <v>1</v>
      </c>
      <c r="D33" s="36">
        <v>209098</v>
      </c>
      <c r="E33" s="30">
        <f t="shared" si="2"/>
        <v>42</v>
      </c>
      <c r="F33" s="31">
        <v>5</v>
      </c>
      <c r="G33" s="37">
        <f t="shared" si="0"/>
        <v>48</v>
      </c>
      <c r="H33" s="38">
        <f t="shared" si="3"/>
        <v>85807.64</v>
      </c>
    </row>
    <row r="34" spans="1:8" ht="29.25" customHeight="1" thickBot="1">
      <c r="A34" s="34" t="s">
        <v>39</v>
      </c>
      <c r="B34" s="35">
        <v>61</v>
      </c>
      <c r="C34" s="28">
        <f t="shared" si="1"/>
        <v>1</v>
      </c>
      <c r="D34" s="36">
        <v>272165</v>
      </c>
      <c r="E34" s="30">
        <f t="shared" si="2"/>
        <v>54</v>
      </c>
      <c r="F34" s="31">
        <v>5</v>
      </c>
      <c r="G34" s="37">
        <f t="shared" si="0"/>
        <v>60</v>
      </c>
      <c r="H34" s="38">
        <f t="shared" si="3"/>
        <v>107259.55</v>
      </c>
    </row>
    <row r="35" spans="1:8" ht="29.25" customHeight="1" thickBot="1">
      <c r="A35" s="34" t="s">
        <v>40</v>
      </c>
      <c r="B35" s="35">
        <v>767</v>
      </c>
      <c r="C35" s="28">
        <f t="shared" si="1"/>
        <v>15</v>
      </c>
      <c r="D35" s="36">
        <v>1474223</v>
      </c>
      <c r="E35" s="30">
        <f t="shared" si="2"/>
        <v>295</v>
      </c>
      <c r="F35" s="31">
        <v>5</v>
      </c>
      <c r="G35" s="37">
        <f t="shared" si="0"/>
        <v>315</v>
      </c>
      <c r="H35" s="38">
        <f t="shared" si="3"/>
        <v>563112.66</v>
      </c>
    </row>
    <row r="36" spans="1:8" ht="29.25" customHeight="1" thickBot="1">
      <c r="A36" s="34" t="s">
        <v>41</v>
      </c>
      <c r="B36" s="35">
        <v>251</v>
      </c>
      <c r="C36" s="28">
        <f t="shared" si="1"/>
        <v>5</v>
      </c>
      <c r="D36" s="36">
        <v>411245</v>
      </c>
      <c r="E36" s="30">
        <f t="shared" si="2"/>
        <v>82</v>
      </c>
      <c r="F36" s="31">
        <v>5</v>
      </c>
      <c r="G36" s="37">
        <f t="shared" si="0"/>
        <v>92</v>
      </c>
      <c r="H36" s="38">
        <f t="shared" si="3"/>
        <v>164464.65</v>
      </c>
    </row>
    <row r="37" spans="1:8" ht="29.25" customHeight="1" thickBot="1">
      <c r="A37" s="34" t="s">
        <v>42</v>
      </c>
      <c r="B37" s="35">
        <v>1323</v>
      </c>
      <c r="C37" s="28">
        <f t="shared" si="1"/>
        <v>26</v>
      </c>
      <c r="D37" s="36">
        <v>1667939</v>
      </c>
      <c r="E37" s="30">
        <f t="shared" si="2"/>
        <v>334</v>
      </c>
      <c r="F37" s="31">
        <v>5</v>
      </c>
      <c r="G37" s="37">
        <f t="shared" si="0"/>
        <v>365</v>
      </c>
      <c r="H37" s="38">
        <f t="shared" si="3"/>
        <v>652495.63</v>
      </c>
    </row>
    <row r="38" spans="1:8" ht="29.25" customHeight="1" thickBot="1">
      <c r="A38" s="34" t="s">
        <v>43</v>
      </c>
      <c r="B38" s="35">
        <v>28267</v>
      </c>
      <c r="C38" s="28">
        <f t="shared" si="1"/>
        <v>565</v>
      </c>
      <c r="D38" s="36">
        <v>13624240</v>
      </c>
      <c r="E38" s="30">
        <f t="shared" si="2"/>
        <v>2725</v>
      </c>
      <c r="F38" s="31">
        <v>5</v>
      </c>
      <c r="G38" s="37">
        <f t="shared" si="0"/>
        <v>3295</v>
      </c>
      <c r="H38" s="38">
        <f t="shared" si="3"/>
        <v>5890337.2199999997</v>
      </c>
    </row>
    <row r="39" spans="1:8" ht="29.25" customHeight="1" thickBot="1">
      <c r="A39" s="34" t="s">
        <v>44</v>
      </c>
      <c r="B39" s="35">
        <v>6080</v>
      </c>
      <c r="C39" s="28">
        <f t="shared" si="1"/>
        <v>122</v>
      </c>
      <c r="D39" s="36">
        <v>3965232</v>
      </c>
      <c r="E39" s="30">
        <f t="shared" si="2"/>
        <v>793</v>
      </c>
      <c r="F39" s="31">
        <v>5</v>
      </c>
      <c r="G39" s="37">
        <f t="shared" si="0"/>
        <v>920</v>
      </c>
      <c r="H39" s="38">
        <f t="shared" si="3"/>
        <v>1644646.51</v>
      </c>
    </row>
    <row r="40" spans="1:8" ht="29.25" customHeight="1" thickBot="1">
      <c r="A40" s="39" t="s">
        <v>45</v>
      </c>
      <c r="B40" s="35">
        <v>112</v>
      </c>
      <c r="C40" s="28">
        <f t="shared" si="1"/>
        <v>2</v>
      </c>
      <c r="D40" s="36">
        <v>413210</v>
      </c>
      <c r="E40" s="30">
        <f t="shared" si="2"/>
        <v>83</v>
      </c>
      <c r="F40" s="31">
        <v>5</v>
      </c>
      <c r="G40" s="37">
        <f t="shared" si="0"/>
        <v>90</v>
      </c>
      <c r="H40" s="38">
        <f t="shared" si="3"/>
        <v>160889.32999999999</v>
      </c>
    </row>
    <row r="41" spans="1:8" ht="29.25" customHeight="1" thickBot="1">
      <c r="A41" s="34" t="s">
        <v>46</v>
      </c>
      <c r="B41" s="35">
        <v>154</v>
      </c>
      <c r="C41" s="28">
        <f t="shared" si="1"/>
        <v>3</v>
      </c>
      <c r="D41" s="36">
        <v>359759</v>
      </c>
      <c r="E41" s="30">
        <f t="shared" si="2"/>
        <v>72</v>
      </c>
      <c r="F41" s="31">
        <v>5</v>
      </c>
      <c r="G41" s="37">
        <f t="shared" si="0"/>
        <v>80</v>
      </c>
      <c r="H41" s="38">
        <f t="shared" si="3"/>
        <v>143012.74</v>
      </c>
    </row>
    <row r="42" spans="1:8" ht="29.25" customHeight="1" thickBot="1">
      <c r="A42" s="34" t="s">
        <v>47</v>
      </c>
      <c r="B42" s="35">
        <v>925</v>
      </c>
      <c r="C42" s="28">
        <f t="shared" si="1"/>
        <v>19</v>
      </c>
      <c r="D42" s="36">
        <v>1255349</v>
      </c>
      <c r="E42" s="30">
        <f t="shared" si="2"/>
        <v>251</v>
      </c>
      <c r="F42" s="31">
        <v>5</v>
      </c>
      <c r="G42" s="37">
        <f t="shared" si="0"/>
        <v>275</v>
      </c>
      <c r="H42" s="38">
        <f t="shared" si="3"/>
        <v>491606.29</v>
      </c>
    </row>
    <row r="43" spans="1:8" ht="29.25" customHeight="1" thickBot="1">
      <c r="A43" s="34" t="s">
        <v>48</v>
      </c>
      <c r="B43" s="35">
        <v>182</v>
      </c>
      <c r="C43" s="28">
        <f t="shared" si="1"/>
        <v>4</v>
      </c>
      <c r="D43" s="36">
        <v>340199</v>
      </c>
      <c r="E43" s="30">
        <f t="shared" si="2"/>
        <v>68</v>
      </c>
      <c r="F43" s="31">
        <v>5</v>
      </c>
      <c r="G43" s="37">
        <f t="shared" si="0"/>
        <v>77</v>
      </c>
      <c r="H43" s="38">
        <f t="shared" si="3"/>
        <v>137649.76</v>
      </c>
    </row>
    <row r="44" spans="1:8" ht="29.25" customHeight="1" thickBot="1">
      <c r="A44" s="34" t="s">
        <v>49</v>
      </c>
      <c r="B44" s="35">
        <v>109</v>
      </c>
      <c r="C44" s="28">
        <f t="shared" si="1"/>
        <v>2</v>
      </c>
      <c r="D44" s="36">
        <v>221015</v>
      </c>
      <c r="E44" s="30">
        <f t="shared" si="2"/>
        <v>44</v>
      </c>
      <c r="F44" s="31">
        <v>5</v>
      </c>
      <c r="G44" s="37">
        <f t="shared" si="0"/>
        <v>51</v>
      </c>
      <c r="H44" s="38">
        <f t="shared" si="3"/>
        <v>91170.62</v>
      </c>
    </row>
    <row r="45" spans="1:8" ht="29.25" customHeight="1" thickBot="1">
      <c r="A45" s="34" t="s">
        <v>50</v>
      </c>
      <c r="B45" s="35">
        <v>924</v>
      </c>
      <c r="C45" s="28">
        <f t="shared" si="1"/>
        <v>18</v>
      </c>
      <c r="D45" s="36">
        <v>1601720</v>
      </c>
      <c r="E45" s="30">
        <f t="shared" si="2"/>
        <v>320</v>
      </c>
      <c r="F45" s="31">
        <v>5</v>
      </c>
      <c r="G45" s="37">
        <f t="shared" si="0"/>
        <v>343</v>
      </c>
      <c r="H45" s="38">
        <f t="shared" si="3"/>
        <v>613167.12</v>
      </c>
    </row>
    <row r="46" spans="1:8" ht="29.25" customHeight="1" thickBot="1">
      <c r="A46" s="34" t="s">
        <v>51</v>
      </c>
      <c r="B46" s="35">
        <v>1572</v>
      </c>
      <c r="C46" s="28">
        <f t="shared" si="1"/>
        <v>31</v>
      </c>
      <c r="D46" s="36">
        <v>2038555</v>
      </c>
      <c r="E46" s="30">
        <f t="shared" si="2"/>
        <v>408</v>
      </c>
      <c r="F46" s="31">
        <v>5</v>
      </c>
      <c r="G46" s="37">
        <f t="shared" si="0"/>
        <v>444</v>
      </c>
      <c r="H46" s="38">
        <f t="shared" si="3"/>
        <v>793720.71</v>
      </c>
    </row>
    <row r="47" spans="1:8" ht="29.25" customHeight="1" thickBot="1">
      <c r="A47" s="34" t="s">
        <v>52</v>
      </c>
      <c r="B47" s="35">
        <v>263</v>
      </c>
      <c r="C47" s="28">
        <f t="shared" si="1"/>
        <v>5</v>
      </c>
      <c r="D47" s="36">
        <v>564264</v>
      </c>
      <c r="E47" s="30">
        <f t="shared" si="2"/>
        <v>113</v>
      </c>
      <c r="F47" s="31">
        <v>5</v>
      </c>
      <c r="G47" s="37">
        <f t="shared" si="0"/>
        <v>123</v>
      </c>
      <c r="H47" s="38">
        <f t="shared" si="3"/>
        <v>219882.09</v>
      </c>
    </row>
    <row r="48" spans="1:8" ht="29.25" customHeight="1" thickBot="1">
      <c r="A48" s="34" t="s">
        <v>53</v>
      </c>
      <c r="B48" s="35">
        <v>399</v>
      </c>
      <c r="C48" s="28">
        <f t="shared" si="1"/>
        <v>8</v>
      </c>
      <c r="D48" s="36">
        <v>757930</v>
      </c>
      <c r="E48" s="30">
        <f t="shared" si="2"/>
        <v>152</v>
      </c>
      <c r="F48" s="31">
        <v>5</v>
      </c>
      <c r="G48" s="37">
        <f t="shared" si="0"/>
        <v>165</v>
      </c>
      <c r="H48" s="38">
        <f t="shared" si="3"/>
        <v>294963.78000000003</v>
      </c>
    </row>
    <row r="49" spans="1:8" ht="29.25" customHeight="1" thickBot="1">
      <c r="A49" s="34" t="s">
        <v>54</v>
      </c>
      <c r="B49" s="35">
        <v>686</v>
      </c>
      <c r="C49" s="28">
        <f t="shared" si="1"/>
        <v>14</v>
      </c>
      <c r="D49" s="36">
        <v>1340074</v>
      </c>
      <c r="E49" s="30">
        <f t="shared" si="2"/>
        <v>268</v>
      </c>
      <c r="F49" s="31">
        <v>5</v>
      </c>
      <c r="G49" s="37">
        <f t="shared" si="0"/>
        <v>287</v>
      </c>
      <c r="H49" s="38">
        <f t="shared" si="3"/>
        <v>513058.2</v>
      </c>
    </row>
    <row r="50" spans="1:8" ht="29.25" customHeight="1" thickBot="1">
      <c r="A50" s="34" t="s">
        <v>55</v>
      </c>
      <c r="B50" s="35">
        <v>387</v>
      </c>
      <c r="C50" s="28">
        <f t="shared" si="1"/>
        <v>8</v>
      </c>
      <c r="D50" s="36">
        <v>1054210</v>
      </c>
      <c r="E50" s="30">
        <f t="shared" si="2"/>
        <v>211</v>
      </c>
      <c r="F50" s="31">
        <v>5</v>
      </c>
      <c r="G50" s="37">
        <f t="shared" si="0"/>
        <v>224</v>
      </c>
      <c r="H50" s="38">
        <f t="shared" si="3"/>
        <v>400435.67</v>
      </c>
    </row>
    <row r="51" spans="1:8" ht="29.25" customHeight="1" thickBot="1">
      <c r="A51" s="34" t="s">
        <v>56</v>
      </c>
      <c r="B51" s="35">
        <v>183</v>
      </c>
      <c r="C51" s="28">
        <f t="shared" si="1"/>
        <v>4</v>
      </c>
      <c r="D51" s="36">
        <v>764033</v>
      </c>
      <c r="E51" s="30">
        <f t="shared" si="2"/>
        <v>153</v>
      </c>
      <c r="F51" s="31">
        <v>5</v>
      </c>
      <c r="G51" s="37">
        <f t="shared" si="0"/>
        <v>162</v>
      </c>
      <c r="H51" s="38">
        <f t="shared" si="3"/>
        <v>289600.8</v>
      </c>
    </row>
    <row r="52" spans="1:8" ht="29.25" customHeight="1" thickBot="1">
      <c r="A52" s="34" t="s">
        <v>57</v>
      </c>
      <c r="B52" s="35">
        <v>937</v>
      </c>
      <c r="C52" s="28">
        <f t="shared" si="1"/>
        <v>19</v>
      </c>
      <c r="D52" s="36">
        <v>838324</v>
      </c>
      <c r="E52" s="30">
        <f t="shared" si="2"/>
        <v>168</v>
      </c>
      <c r="F52" s="31">
        <v>5</v>
      </c>
      <c r="G52" s="37">
        <f t="shared" si="0"/>
        <v>192</v>
      </c>
      <c r="H52" s="38">
        <f t="shared" si="3"/>
        <v>343230.58</v>
      </c>
    </row>
    <row r="53" spans="1:8" ht="29.25" customHeight="1" thickBot="1">
      <c r="A53" s="34" t="s">
        <v>58</v>
      </c>
      <c r="B53" s="35">
        <v>56</v>
      </c>
      <c r="C53" s="28">
        <f t="shared" si="1"/>
        <v>1</v>
      </c>
      <c r="D53" s="36">
        <v>414706</v>
      </c>
      <c r="E53" s="30">
        <f t="shared" si="2"/>
        <v>83</v>
      </c>
      <c r="F53" s="31">
        <v>5</v>
      </c>
      <c r="G53" s="37">
        <f t="shared" si="0"/>
        <v>89</v>
      </c>
      <c r="H53" s="38">
        <f t="shared" si="3"/>
        <v>159101.67000000001</v>
      </c>
    </row>
    <row r="54" spans="1:8" ht="29.25" customHeight="1" thickBot="1">
      <c r="A54" s="34" t="s">
        <v>59</v>
      </c>
      <c r="B54" s="35">
        <v>164</v>
      </c>
      <c r="C54" s="28">
        <f t="shared" si="1"/>
        <v>3</v>
      </c>
      <c r="D54" s="36">
        <v>283247</v>
      </c>
      <c r="E54" s="30">
        <f t="shared" si="2"/>
        <v>57</v>
      </c>
      <c r="F54" s="31">
        <v>5</v>
      </c>
      <c r="G54" s="37">
        <f t="shared" si="0"/>
        <v>65</v>
      </c>
      <c r="H54" s="38">
        <f t="shared" si="3"/>
        <v>116197.85</v>
      </c>
    </row>
    <row r="55" spans="1:8" ht="29.25" customHeight="1" thickBot="1">
      <c r="A55" s="34" t="s">
        <v>60</v>
      </c>
      <c r="B55" s="35">
        <v>114</v>
      </c>
      <c r="C55" s="28">
        <f t="shared" si="1"/>
        <v>2</v>
      </c>
      <c r="D55" s="36">
        <v>337553</v>
      </c>
      <c r="E55" s="30">
        <f t="shared" si="2"/>
        <v>68</v>
      </c>
      <c r="F55" s="31">
        <v>5</v>
      </c>
      <c r="G55" s="37">
        <f t="shared" si="0"/>
        <v>75</v>
      </c>
      <c r="H55" s="38">
        <f t="shared" si="3"/>
        <v>134074.44</v>
      </c>
    </row>
    <row r="56" spans="1:8" ht="29.25" customHeight="1" thickBot="1">
      <c r="A56" s="34" t="s">
        <v>61</v>
      </c>
      <c r="B56" s="35">
        <v>251</v>
      </c>
      <c r="C56" s="28">
        <f t="shared" si="1"/>
        <v>5</v>
      </c>
      <c r="D56" s="36">
        <v>714390</v>
      </c>
      <c r="E56" s="30">
        <f t="shared" si="2"/>
        <v>143</v>
      </c>
      <c r="F56" s="31">
        <v>5</v>
      </c>
      <c r="G56" s="37">
        <f t="shared" si="0"/>
        <v>153</v>
      </c>
      <c r="H56" s="38">
        <f t="shared" si="3"/>
        <v>273511.86</v>
      </c>
    </row>
    <row r="57" spans="1:8" ht="29.25" customHeight="1" thickBot="1">
      <c r="A57" s="34" t="s">
        <v>62</v>
      </c>
      <c r="B57" s="35">
        <v>87</v>
      </c>
      <c r="C57" s="28">
        <f t="shared" si="1"/>
        <v>2</v>
      </c>
      <c r="D57" s="36">
        <v>323012</v>
      </c>
      <c r="E57" s="30">
        <f t="shared" si="2"/>
        <v>65</v>
      </c>
      <c r="F57" s="31">
        <v>5</v>
      </c>
      <c r="G57" s="37">
        <f t="shared" si="0"/>
        <v>72</v>
      </c>
      <c r="H57" s="38">
        <f t="shared" si="3"/>
        <v>128711.47</v>
      </c>
    </row>
    <row r="58" spans="1:8" ht="29.25" customHeight="1" thickBot="1">
      <c r="A58" s="34" t="s">
        <v>63</v>
      </c>
      <c r="B58" s="35">
        <v>386</v>
      </c>
      <c r="C58" s="28">
        <f t="shared" si="1"/>
        <v>8</v>
      </c>
      <c r="D58" s="36">
        <v>888556</v>
      </c>
      <c r="E58" s="30">
        <f t="shared" si="2"/>
        <v>178</v>
      </c>
      <c r="F58" s="31">
        <v>5</v>
      </c>
      <c r="G58" s="37">
        <f t="shared" si="0"/>
        <v>191</v>
      </c>
      <c r="H58" s="38">
        <f t="shared" si="3"/>
        <v>341442.92</v>
      </c>
    </row>
    <row r="59" spans="1:8" ht="29.25" customHeight="1" thickBot="1">
      <c r="A59" s="34" t="s">
        <v>64</v>
      </c>
      <c r="B59" s="35">
        <v>720</v>
      </c>
      <c r="C59" s="28">
        <f t="shared" si="1"/>
        <v>14</v>
      </c>
      <c r="D59" s="36">
        <v>1251729</v>
      </c>
      <c r="E59" s="30">
        <f t="shared" si="2"/>
        <v>250</v>
      </c>
      <c r="F59" s="31">
        <v>5</v>
      </c>
      <c r="G59" s="37">
        <f t="shared" si="0"/>
        <v>269</v>
      </c>
      <c r="H59" s="38">
        <f t="shared" si="3"/>
        <v>480880.34</v>
      </c>
    </row>
    <row r="60" spans="1:8" ht="29.25" customHeight="1" thickBot="1">
      <c r="A60" s="34" t="s">
        <v>65</v>
      </c>
      <c r="B60" s="35">
        <v>41</v>
      </c>
      <c r="C60" s="28">
        <f t="shared" si="1"/>
        <v>1</v>
      </c>
      <c r="D60" s="36">
        <v>310468</v>
      </c>
      <c r="E60" s="30">
        <f t="shared" si="2"/>
        <v>62</v>
      </c>
      <c r="F60" s="31">
        <v>5</v>
      </c>
      <c r="G60" s="37">
        <f t="shared" si="0"/>
        <v>68</v>
      </c>
      <c r="H60" s="38">
        <f t="shared" si="3"/>
        <v>121560.83</v>
      </c>
    </row>
    <row r="61" spans="1:8" ht="29.25" customHeight="1" thickBot="1">
      <c r="A61" s="34" t="s">
        <v>66</v>
      </c>
      <c r="B61" s="35">
        <v>74</v>
      </c>
      <c r="C61" s="28">
        <f t="shared" si="1"/>
        <v>1</v>
      </c>
      <c r="D61" s="36">
        <v>203027</v>
      </c>
      <c r="E61" s="30">
        <f t="shared" si="2"/>
        <v>41</v>
      </c>
      <c r="F61" s="31">
        <v>5</v>
      </c>
      <c r="G61" s="37">
        <f t="shared" si="0"/>
        <v>47</v>
      </c>
      <c r="H61" s="38">
        <f t="shared" si="3"/>
        <v>84019.98</v>
      </c>
    </row>
    <row r="62" spans="1:8" ht="29.25" customHeight="1" thickBot="1">
      <c r="A62" s="34" t="s">
        <v>67</v>
      </c>
      <c r="B62" s="35">
        <v>318</v>
      </c>
      <c r="C62" s="28">
        <f t="shared" si="1"/>
        <v>6</v>
      </c>
      <c r="D62" s="36">
        <v>627056</v>
      </c>
      <c r="E62" s="30">
        <f t="shared" si="2"/>
        <v>125</v>
      </c>
      <c r="F62" s="31">
        <v>5</v>
      </c>
      <c r="G62" s="37">
        <f t="shared" si="0"/>
        <v>136</v>
      </c>
      <c r="H62" s="38">
        <f t="shared" si="3"/>
        <v>243121.66</v>
      </c>
    </row>
    <row r="63" spans="1:8" ht="29.25" customHeight="1" thickBot="1">
      <c r="A63" s="34" t="s">
        <v>68</v>
      </c>
      <c r="B63" s="35">
        <v>493</v>
      </c>
      <c r="C63" s="28">
        <f t="shared" si="1"/>
        <v>10</v>
      </c>
      <c r="D63" s="36">
        <v>829873</v>
      </c>
      <c r="E63" s="30">
        <f t="shared" si="2"/>
        <v>166</v>
      </c>
      <c r="F63" s="31">
        <v>5</v>
      </c>
      <c r="G63" s="37">
        <f t="shared" si="0"/>
        <v>181</v>
      </c>
      <c r="H63" s="38">
        <f t="shared" si="3"/>
        <v>323566.32</v>
      </c>
    </row>
    <row r="64" spans="1:8" ht="29.25" customHeight="1" thickBot="1">
      <c r="A64" s="34" t="s">
        <v>69</v>
      </c>
      <c r="B64" s="35">
        <v>275</v>
      </c>
      <c r="C64" s="28">
        <f t="shared" si="1"/>
        <v>6</v>
      </c>
      <c r="D64" s="36">
        <v>608299</v>
      </c>
      <c r="E64" s="30">
        <f t="shared" si="2"/>
        <v>122</v>
      </c>
      <c r="F64" s="31">
        <v>5</v>
      </c>
      <c r="G64" s="37">
        <f t="shared" si="0"/>
        <v>133</v>
      </c>
      <c r="H64" s="38">
        <f t="shared" si="3"/>
        <v>237758.68</v>
      </c>
    </row>
    <row r="65" spans="1:8" ht="29.25" customHeight="1" thickBot="1">
      <c r="A65" s="34" t="s">
        <v>70</v>
      </c>
      <c r="B65" s="35">
        <v>365</v>
      </c>
      <c r="C65" s="28">
        <f t="shared" si="1"/>
        <v>7</v>
      </c>
      <c r="D65" s="36">
        <v>757353</v>
      </c>
      <c r="E65" s="30">
        <f t="shared" si="2"/>
        <v>151</v>
      </c>
      <c r="F65" s="31">
        <v>5</v>
      </c>
      <c r="G65" s="37">
        <f t="shared" si="0"/>
        <v>163</v>
      </c>
      <c r="H65" s="38">
        <f t="shared" si="3"/>
        <v>291388.46000000002</v>
      </c>
    </row>
    <row r="66" spans="1:8" ht="29.25" customHeight="1" thickBot="1">
      <c r="A66" s="34" t="s">
        <v>71</v>
      </c>
      <c r="B66" s="35">
        <v>37</v>
      </c>
      <c r="C66" s="28">
        <f t="shared" si="1"/>
        <v>1</v>
      </c>
      <c r="D66" s="36">
        <v>85062</v>
      </c>
      <c r="E66" s="30">
        <f t="shared" si="2"/>
        <v>17</v>
      </c>
      <c r="F66" s="31">
        <v>5</v>
      </c>
      <c r="G66" s="37">
        <f t="shared" si="0"/>
        <v>23</v>
      </c>
      <c r="H66" s="38">
        <f t="shared" si="3"/>
        <v>41116.160000000003</v>
      </c>
    </row>
    <row r="67" spans="1:8" ht="29.25" customHeight="1" thickBot="1">
      <c r="A67" s="34" t="s">
        <v>72</v>
      </c>
      <c r="B67" s="35">
        <v>444</v>
      </c>
      <c r="C67" s="28">
        <f t="shared" si="1"/>
        <v>9</v>
      </c>
      <c r="D67" s="36">
        <v>1716254</v>
      </c>
      <c r="E67" s="30">
        <f t="shared" si="2"/>
        <v>343</v>
      </c>
      <c r="F67" s="31">
        <v>5</v>
      </c>
      <c r="G67" s="37">
        <f t="shared" si="0"/>
        <v>357</v>
      </c>
      <c r="H67" s="38">
        <f t="shared" si="3"/>
        <v>638194.35</v>
      </c>
    </row>
    <row r="68" spans="1:8" ht="29.25" customHeight="1" thickBot="1">
      <c r="A68" s="34" t="s">
        <v>73</v>
      </c>
      <c r="B68" s="35">
        <v>226</v>
      </c>
      <c r="C68" s="28">
        <f t="shared" si="1"/>
        <v>5</v>
      </c>
      <c r="D68" s="36">
        <v>339731</v>
      </c>
      <c r="E68" s="30">
        <f t="shared" si="2"/>
        <v>68</v>
      </c>
      <c r="F68" s="31">
        <v>5</v>
      </c>
      <c r="G68" s="37">
        <f t="shared" si="0"/>
        <v>78</v>
      </c>
      <c r="H68" s="38">
        <f t="shared" si="3"/>
        <v>139437.42000000001</v>
      </c>
    </row>
    <row r="69" spans="1:8" ht="29.25" customHeight="1" thickBot="1">
      <c r="A69" s="39" t="s">
        <v>74</v>
      </c>
      <c r="B69" s="35">
        <v>243</v>
      </c>
      <c r="C69" s="28">
        <f t="shared" si="1"/>
        <v>5</v>
      </c>
      <c r="D69" s="36">
        <v>1022532</v>
      </c>
      <c r="E69" s="30">
        <f t="shared" si="2"/>
        <v>205</v>
      </c>
      <c r="F69" s="31">
        <v>5</v>
      </c>
      <c r="G69" s="37">
        <f t="shared" ref="G69:G82" si="4">C69+E69+F69</f>
        <v>215</v>
      </c>
      <c r="H69" s="38">
        <f t="shared" si="3"/>
        <v>384346.74</v>
      </c>
    </row>
    <row r="70" spans="1:8" ht="29.25" customHeight="1" thickBot="1">
      <c r="A70" s="34" t="s">
        <v>75</v>
      </c>
      <c r="B70" s="35">
        <v>146</v>
      </c>
      <c r="C70" s="28">
        <f t="shared" ref="C70:C82" si="5">ROUND(B70/50,0)</f>
        <v>3</v>
      </c>
      <c r="D70" s="36">
        <v>465696</v>
      </c>
      <c r="E70" s="30">
        <f t="shared" ref="E70:E82" si="6">ROUND(D70/5000,0)</f>
        <v>93</v>
      </c>
      <c r="F70" s="31">
        <v>5</v>
      </c>
      <c r="G70" s="37">
        <f t="shared" si="4"/>
        <v>101</v>
      </c>
      <c r="H70" s="38">
        <f t="shared" ref="H70:H82" si="7">ROUND(($B$2*0.9*G70)/$G$83,2)</f>
        <v>180553.58</v>
      </c>
    </row>
    <row r="71" spans="1:8" ht="29.25" customHeight="1" thickBot="1">
      <c r="A71" s="34" t="s">
        <v>76</v>
      </c>
      <c r="B71" s="35">
        <v>406</v>
      </c>
      <c r="C71" s="28">
        <f t="shared" si="5"/>
        <v>8</v>
      </c>
      <c r="D71" s="36">
        <v>612406</v>
      </c>
      <c r="E71" s="30">
        <f t="shared" si="6"/>
        <v>122</v>
      </c>
      <c r="F71" s="31">
        <v>5</v>
      </c>
      <c r="G71" s="37">
        <f t="shared" si="4"/>
        <v>135</v>
      </c>
      <c r="H71" s="38">
        <f t="shared" si="7"/>
        <v>241334</v>
      </c>
    </row>
    <row r="72" spans="1:8" ht="29.25" customHeight="1" thickBot="1">
      <c r="A72" s="34" t="s">
        <v>77</v>
      </c>
      <c r="B72" s="35">
        <v>181</v>
      </c>
      <c r="C72" s="28">
        <f t="shared" si="5"/>
        <v>4</v>
      </c>
      <c r="D72" s="36">
        <v>378823</v>
      </c>
      <c r="E72" s="30">
        <f t="shared" si="6"/>
        <v>76</v>
      </c>
      <c r="F72" s="31">
        <v>5</v>
      </c>
      <c r="G72" s="37">
        <f t="shared" si="4"/>
        <v>85</v>
      </c>
      <c r="H72" s="38">
        <f t="shared" si="7"/>
        <v>151951.04000000001</v>
      </c>
    </row>
    <row r="73" spans="1:8" ht="29.25" customHeight="1" thickBot="1">
      <c r="A73" s="34" t="s">
        <v>78</v>
      </c>
      <c r="B73" s="35">
        <v>110</v>
      </c>
      <c r="C73" s="28">
        <f t="shared" si="5"/>
        <v>2</v>
      </c>
      <c r="D73" s="36">
        <v>234005</v>
      </c>
      <c r="E73" s="30">
        <f t="shared" si="6"/>
        <v>47</v>
      </c>
      <c r="F73" s="31">
        <v>5</v>
      </c>
      <c r="G73" s="37">
        <f t="shared" si="4"/>
        <v>54</v>
      </c>
      <c r="H73" s="38">
        <f t="shared" si="7"/>
        <v>96533.6</v>
      </c>
    </row>
    <row r="74" spans="1:8" ht="29.25" customHeight="1" thickBot="1">
      <c r="A74" s="34" t="s">
        <v>79</v>
      </c>
      <c r="B74" s="35">
        <v>142</v>
      </c>
      <c r="C74" s="28">
        <f t="shared" si="5"/>
        <v>3</v>
      </c>
      <c r="D74" s="36">
        <v>274992</v>
      </c>
      <c r="E74" s="30">
        <f t="shared" si="6"/>
        <v>55</v>
      </c>
      <c r="F74" s="31">
        <v>5</v>
      </c>
      <c r="G74" s="37">
        <f t="shared" si="4"/>
        <v>63</v>
      </c>
      <c r="H74" s="38">
        <f t="shared" si="7"/>
        <v>112622.53</v>
      </c>
    </row>
    <row r="75" spans="1:8" ht="29.25" customHeight="1" thickBot="1">
      <c r="A75" s="34" t="s">
        <v>80</v>
      </c>
      <c r="B75" s="35">
        <v>191</v>
      </c>
      <c r="C75" s="28">
        <f t="shared" si="5"/>
        <v>4</v>
      </c>
      <c r="D75" s="36">
        <v>524499</v>
      </c>
      <c r="E75" s="30">
        <f t="shared" si="6"/>
        <v>105</v>
      </c>
      <c r="F75" s="31">
        <v>5</v>
      </c>
      <c r="G75" s="37">
        <f t="shared" si="4"/>
        <v>114</v>
      </c>
      <c r="H75" s="38">
        <f t="shared" si="7"/>
        <v>203793.15</v>
      </c>
    </row>
    <row r="76" spans="1:8" ht="29.25" customHeight="1" thickBot="1">
      <c r="A76" s="34" t="s">
        <v>81</v>
      </c>
      <c r="B76" s="35">
        <v>84</v>
      </c>
      <c r="C76" s="28">
        <f t="shared" si="5"/>
        <v>2</v>
      </c>
      <c r="D76" s="36">
        <v>457997</v>
      </c>
      <c r="E76" s="30">
        <f t="shared" si="6"/>
        <v>92</v>
      </c>
      <c r="F76" s="31">
        <v>5</v>
      </c>
      <c r="G76" s="37">
        <f t="shared" si="4"/>
        <v>99</v>
      </c>
      <c r="H76" s="38">
        <f t="shared" si="7"/>
        <v>176978.27</v>
      </c>
    </row>
    <row r="77" spans="1:8" ht="29.25" customHeight="1" thickBot="1">
      <c r="A77" s="34" t="s">
        <v>82</v>
      </c>
      <c r="B77" s="35">
        <v>66</v>
      </c>
      <c r="C77" s="28">
        <f t="shared" si="5"/>
        <v>1</v>
      </c>
      <c r="D77" s="36">
        <v>187291</v>
      </c>
      <c r="E77" s="30">
        <f t="shared" si="6"/>
        <v>37</v>
      </c>
      <c r="F77" s="31">
        <v>5</v>
      </c>
      <c r="G77" s="37">
        <f t="shared" si="4"/>
        <v>43</v>
      </c>
      <c r="H77" s="38">
        <f t="shared" si="7"/>
        <v>76869.350000000006</v>
      </c>
    </row>
    <row r="78" spans="1:8" ht="29.25" customHeight="1" thickBot="1">
      <c r="A78" s="34" t="s">
        <v>83</v>
      </c>
      <c r="B78" s="35">
        <v>60</v>
      </c>
      <c r="C78" s="28">
        <f t="shared" si="5"/>
        <v>1</v>
      </c>
      <c r="D78" s="36">
        <v>188857</v>
      </c>
      <c r="E78" s="30">
        <f t="shared" si="6"/>
        <v>38</v>
      </c>
      <c r="F78" s="31">
        <v>5</v>
      </c>
      <c r="G78" s="37">
        <f t="shared" si="4"/>
        <v>44</v>
      </c>
      <c r="H78" s="38">
        <f t="shared" si="7"/>
        <v>78657.009999999995</v>
      </c>
    </row>
    <row r="79" spans="1:8" ht="29.25" customHeight="1" thickBot="1">
      <c r="A79" s="34" t="s">
        <v>84</v>
      </c>
      <c r="B79" s="35">
        <v>122</v>
      </c>
      <c r="C79" s="28">
        <f t="shared" si="5"/>
        <v>2</v>
      </c>
      <c r="D79" s="36">
        <v>206535</v>
      </c>
      <c r="E79" s="30">
        <f t="shared" si="6"/>
        <v>41</v>
      </c>
      <c r="F79" s="31">
        <v>5</v>
      </c>
      <c r="G79" s="37">
        <f t="shared" si="4"/>
        <v>48</v>
      </c>
      <c r="H79" s="38">
        <f t="shared" si="7"/>
        <v>85807.64</v>
      </c>
    </row>
    <row r="80" spans="1:8" ht="29.25" customHeight="1" thickBot="1">
      <c r="A80" s="34" t="s">
        <v>85</v>
      </c>
      <c r="B80" s="35">
        <v>109</v>
      </c>
      <c r="C80" s="28">
        <f t="shared" si="5"/>
        <v>2</v>
      </c>
      <c r="D80" s="36">
        <v>219728</v>
      </c>
      <c r="E80" s="30">
        <f t="shared" si="6"/>
        <v>44</v>
      </c>
      <c r="F80" s="31">
        <v>5</v>
      </c>
      <c r="G80" s="37">
        <f t="shared" si="4"/>
        <v>51</v>
      </c>
      <c r="H80" s="38">
        <f t="shared" si="7"/>
        <v>91170.62</v>
      </c>
    </row>
    <row r="81" spans="1:8" ht="29.25" customHeight="1" thickBot="1">
      <c r="A81" s="34" t="s">
        <v>86</v>
      </c>
      <c r="B81" s="35">
        <v>183</v>
      </c>
      <c r="C81" s="28">
        <f t="shared" si="5"/>
        <v>4</v>
      </c>
      <c r="D81" s="36">
        <v>485357</v>
      </c>
      <c r="E81" s="30">
        <f t="shared" si="6"/>
        <v>97</v>
      </c>
      <c r="F81" s="31">
        <v>5</v>
      </c>
      <c r="G81" s="37">
        <f t="shared" si="4"/>
        <v>106</v>
      </c>
      <c r="H81" s="38">
        <f t="shared" si="7"/>
        <v>189491.88</v>
      </c>
    </row>
    <row r="82" spans="1:8" ht="29.25" customHeight="1" thickBot="1">
      <c r="A82" s="40" t="s">
        <v>87</v>
      </c>
      <c r="B82" s="41">
        <v>129</v>
      </c>
      <c r="C82" s="42">
        <f t="shared" si="5"/>
        <v>3</v>
      </c>
      <c r="D82" s="43">
        <v>342146</v>
      </c>
      <c r="E82" s="30">
        <f t="shared" si="6"/>
        <v>68</v>
      </c>
      <c r="F82" s="31">
        <v>5</v>
      </c>
      <c r="G82" s="44">
        <f t="shared" si="4"/>
        <v>76</v>
      </c>
      <c r="H82" s="45">
        <f t="shared" si="7"/>
        <v>135862.1</v>
      </c>
    </row>
    <row r="83" spans="1:8" s="18" customFormat="1" ht="29.25" customHeight="1" thickBot="1">
      <c r="A83" s="46" t="s">
        <v>88</v>
      </c>
      <c r="B83" s="47">
        <f t="shared" ref="B83:H83" si="8">SUM(B5:B82)</f>
        <v>74492</v>
      </c>
      <c r="C83" s="48">
        <f t="shared" si="8"/>
        <v>1490</v>
      </c>
      <c r="D83" s="49">
        <f t="shared" si="8"/>
        <v>74724269</v>
      </c>
      <c r="E83" s="50">
        <f t="shared" si="8"/>
        <v>14946</v>
      </c>
      <c r="F83" s="50">
        <f t="shared" si="8"/>
        <v>390</v>
      </c>
      <c r="G83" s="50">
        <f t="shared" si="8"/>
        <v>16826</v>
      </c>
      <c r="H83" s="51">
        <f t="shared" si="8"/>
        <v>30079154.480000015</v>
      </c>
    </row>
  </sheetData>
  <sheetProtection password="DC1E" sheet="1" objects="1" scenarios="1"/>
  <mergeCells count="8">
    <mergeCell ref="A1:H1"/>
    <mergeCell ref="B2:C2"/>
    <mergeCell ref="A3:A4"/>
    <mergeCell ref="B3:C3"/>
    <mergeCell ref="D3:E3"/>
    <mergeCell ref="F3:F4"/>
    <mergeCell ref="G3:G4"/>
    <mergeCell ref="H3:H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2012-04-02T13:20:21Z</dcterms:modified>
</cp:coreProperties>
</file>